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Q:\MMentore\Website Documents\Indigenous Housing Fund\"/>
    </mc:Choice>
  </mc:AlternateContent>
  <bookViews>
    <workbookView xWindow="0" yWindow="0" windowWidth="28800" windowHeight="13200"/>
  </bookViews>
  <sheets>
    <sheet name="Sheet1" sheetId="1" r:id="rId1"/>
  </sheets>
  <externalReferences>
    <externalReference r:id="rId2"/>
    <externalReference r:id="rId3"/>
  </externalReferences>
  <definedNames>
    <definedName name="UNITS" localSheetId="0">Sheet1!$I$4</definedName>
  </definedNames>
  <calcPr calcId="171027"/>
</workbook>
</file>

<file path=xl/calcChain.xml><?xml version="1.0" encoding="utf-8"?>
<calcChain xmlns="http://schemas.openxmlformats.org/spreadsheetml/2006/main">
  <c r="G15" i="1" l="1"/>
  <c r="H15" i="1"/>
  <c r="I9" i="1"/>
  <c r="H9" i="1"/>
  <c r="G9" i="1"/>
  <c r="H56" i="1" l="1"/>
  <c r="H46" i="1"/>
  <c r="H48" i="1" s="1"/>
  <c r="H35" i="1"/>
  <c r="H29" i="1"/>
  <c r="H25" i="1"/>
  <c r="J9" i="1"/>
  <c r="N4" i="1"/>
  <c r="N2" i="1"/>
  <c r="I2" i="1"/>
  <c r="H26" i="1" l="1"/>
  <c r="H57" i="1"/>
  <c r="H60" i="1"/>
  <c r="H58" i="1"/>
  <c r="H59" i="1"/>
  <c r="H61" i="1"/>
</calcChain>
</file>

<file path=xl/comments1.xml><?xml version="1.0" encoding="utf-8"?>
<comments xmlns="http://schemas.openxmlformats.org/spreadsheetml/2006/main">
  <authors>
    <author>ckwok</author>
    <author>tmatovich</author>
  </authors>
  <commentList>
    <comment ref="F15" authorId="0" shapeId="0">
      <text>
        <r>
          <rPr>
            <sz val="9"/>
            <color indexed="81"/>
            <rFont val="Tahoma"/>
            <family val="2"/>
          </rPr>
          <t>Amounts paid by the resident, or on behalf of the resident, for occupied units only. 
DO NOT report TRR/TRC based on full occupancy with a separate offsetting vacancy loss expense.</t>
        </r>
      </text>
    </comment>
    <comment ref="F16" authorId="0" shapeId="0">
      <text>
        <r>
          <rPr>
            <sz val="9"/>
            <color indexed="81"/>
            <rFont val="Tahoma"/>
            <family val="2"/>
          </rPr>
          <t xml:space="preserve">Allowance to cover loss due to suite vacancies. </t>
        </r>
      </text>
    </comment>
    <comment ref="F17" authorId="0" shapeId="0">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F18" authorId="0" shapeId="0">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F19" authorId="0" shapeId="0">
      <text>
        <r>
          <rPr>
            <sz val="9"/>
            <color indexed="81"/>
            <rFont val="Tahoma"/>
            <family val="2"/>
          </rPr>
          <t xml:space="preserve">All revenues from laundry (pay per use machines or laundry service) </t>
        </r>
      </text>
    </comment>
    <comment ref="F20" authorId="0" shapeId="0">
      <text>
        <r>
          <rPr>
            <sz val="9"/>
            <color indexed="81"/>
            <rFont val="Tahoma"/>
            <family val="2"/>
          </rPr>
          <t>Revenues from leased spaces including rooftop lease revenue (eg. Office or daycare spaces)</t>
        </r>
      </text>
    </comment>
    <comment ref="F21" authorId="0" shapeId="0">
      <text>
        <r>
          <rPr>
            <sz val="9"/>
            <color indexed="81"/>
            <rFont val="Tahoma"/>
            <family val="2"/>
          </rPr>
          <t>All revenues from parking (tenants, employees, or parking spaces rented/leased to businesses or individuals outside of the building).</t>
        </r>
      </text>
    </comment>
    <comment ref="F22" authorId="0" shapeId="0">
      <text>
        <r>
          <rPr>
            <sz val="9"/>
            <color indexed="81"/>
            <rFont val="Tahoma"/>
            <family val="2"/>
          </rPr>
          <t>Other revenue that does not fall into listed revenue categories, may include hydro or cable vision recovery from tenants (not included in Tenant Rent charges).</t>
        </r>
      </text>
    </comment>
    <comment ref="F23" authorId="0" shapeId="0">
      <text>
        <r>
          <rPr>
            <sz val="9"/>
            <color indexed="81"/>
            <rFont val="Tahoma"/>
            <family val="2"/>
          </rPr>
          <t xml:space="preserve">Revenues from rent paid by onsite building managers </t>
        </r>
      </text>
    </comment>
    <comment ref="F24" authorId="0" shapeId="0">
      <text>
        <r>
          <rPr>
            <sz val="9"/>
            <color indexed="81"/>
            <rFont val="Tahoma"/>
            <family val="2"/>
          </rPr>
          <t>Revenues from guest suite rental</t>
        </r>
      </text>
    </comment>
    <comment ref="F28" authorId="0" shapeId="0">
      <text>
        <r>
          <rPr>
            <sz val="9"/>
            <color indexed="81"/>
            <rFont val="Tahoma"/>
            <family val="2"/>
          </rPr>
          <t>Principal and interest payments for the year (monthly payment x 12), including second mortgage.</t>
        </r>
      </text>
    </comment>
    <comment ref="F29" authorId="0" shapeId="0">
      <text>
        <r>
          <rPr>
            <sz val="9"/>
            <color indexed="81"/>
            <rFont val="Tahoma"/>
            <family val="2"/>
          </rPr>
          <t xml:space="preserve">Annual provision to cover future replacement cost of eligible capital items. </t>
        </r>
      </text>
    </comment>
    <comment ref="F30" authorId="0" shapeId="0">
      <text>
        <r>
          <rPr>
            <sz val="9"/>
            <color indexed="81"/>
            <rFont val="Tahoma"/>
            <family val="2"/>
          </rPr>
          <t>Cablevision costs for project.</t>
        </r>
      </text>
    </comment>
    <comment ref="F31" authorId="0" shapeId="0">
      <text>
        <r>
          <rPr>
            <sz val="9"/>
            <color indexed="81"/>
            <rFont val="Tahoma"/>
            <family val="2"/>
          </rPr>
          <t>Electricity costs for project - includes common areas costs, electric heat or electric hot water costs.</t>
        </r>
      </text>
    </comment>
    <comment ref="F32" authorId="0" shapeId="0">
      <text>
        <r>
          <rPr>
            <sz val="9"/>
            <color indexed="81"/>
            <rFont val="Tahoma"/>
            <family val="2"/>
          </rPr>
          <t>Utilities for project including heat, light (does not include water and sewer). Excludes telephone expense which is categorized as an administration expense for BC Housing's reporting purposes.</t>
        </r>
      </text>
    </comment>
    <comment ref="F33" authorId="0" shapeId="0">
      <text>
        <r>
          <rPr>
            <sz val="9"/>
            <color indexed="81"/>
            <rFont val="Tahoma"/>
            <family val="2"/>
          </rPr>
          <t>Fuel costs for project.</t>
        </r>
      </text>
    </comment>
    <comment ref="F34" authorId="0" shapeId="0">
      <text>
        <r>
          <rPr>
            <sz val="9"/>
            <color indexed="81"/>
            <rFont val="Tahoma"/>
            <family val="2"/>
          </rPr>
          <t>Water costs for project - municipal water or sewer services, septic tank, sanitary system or well.</t>
        </r>
      </text>
    </comment>
    <comment ref="F36" authorId="0" shapeId="0">
      <text>
        <r>
          <rPr>
            <sz val="9"/>
            <color indexed="81"/>
            <rFont val="Tahoma"/>
            <family val="2"/>
          </rPr>
          <t>Insurance costs for the project.</t>
        </r>
      </text>
    </comment>
    <comment ref="F37" authorId="0" shapeId="0">
      <text>
        <r>
          <rPr>
            <sz val="9"/>
            <color indexed="81"/>
            <rFont val="Tahoma"/>
            <family val="2"/>
          </rPr>
          <t>Waste removal expenses (municipal garbage pick-up or private waste removal company).</t>
        </r>
      </text>
    </comment>
    <comment ref="F38" authorId="0" shapeId="0">
      <text>
        <r>
          <rPr>
            <sz val="9"/>
            <color indexed="81"/>
            <rFont val="Tahoma"/>
            <family val="2"/>
          </rPr>
          <t>Property taxes for project (do not use if project is exempt).</t>
        </r>
      </text>
    </comment>
    <comment ref="F39" authorId="0" shapeId="0">
      <text>
        <r>
          <rPr>
            <sz val="9"/>
            <color indexed="81"/>
            <rFont val="Tahoma"/>
            <family val="2"/>
          </rPr>
          <t>Building Managers (administration portion only), Front Desk staff, other building administration staff, wages and applicable benefits.</t>
        </r>
      </text>
    </comment>
    <comment ref="F40" authorId="0" shapeId="0">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F41" authorId="0" shapeId="0">
      <text>
        <r>
          <rPr>
            <sz val="9"/>
            <color indexed="81"/>
            <rFont val="Tahoma"/>
            <family val="2"/>
          </rPr>
          <t>Expenses incurred for bank charges - can be included in General Administration.</t>
        </r>
      </text>
    </comment>
    <comment ref="F42" authorId="0" shapeId="0">
      <text>
        <r>
          <rPr>
            <sz val="9"/>
            <color indexed="81"/>
            <rFont val="Tahoma"/>
            <family val="2"/>
          </rPr>
          <t>Internet costs - can be included in General Administration.</t>
        </r>
      </text>
    </comment>
    <comment ref="F43" authorId="0" shapeId="0">
      <text>
        <r>
          <rPr>
            <sz val="9"/>
            <color indexed="81"/>
            <rFont val="Tahoma"/>
            <family val="2"/>
          </rPr>
          <t>Telephone costs, including telephone, cell, and paging related costs; all local and long distance calls - can be included in General Adminstration.</t>
        </r>
      </text>
    </comment>
    <comment ref="F44" authorId="0" shapeId="0">
      <text>
        <r>
          <rPr>
            <sz val="9"/>
            <color indexed="81"/>
            <rFont val="Tahoma"/>
            <family val="2"/>
          </rPr>
          <t>Legal fees.</t>
        </r>
      </text>
    </comment>
    <comment ref="F45" authorId="0" shapeId="0">
      <text>
        <r>
          <rPr>
            <sz val="9"/>
            <color indexed="81"/>
            <rFont val="Tahoma"/>
            <family val="2"/>
          </rPr>
          <t>BCNPHA &amp; COHFB memberships and conference related travel.</t>
        </r>
      </text>
    </comment>
    <comment ref="C46" authorId="1" shapeId="0">
      <text>
        <r>
          <rPr>
            <b/>
            <sz val="9"/>
            <color indexed="81"/>
            <rFont val="Tahoma"/>
            <family val="2"/>
          </rPr>
          <t>tmatovich:</t>
        </r>
        <r>
          <rPr>
            <sz val="9"/>
            <color indexed="81"/>
            <rFont val="Tahoma"/>
            <family val="2"/>
          </rPr>
          <t xml:space="preserve">
</t>
        </r>
      </text>
    </comment>
    <comment ref="F47" authorId="0" shapeId="0">
      <text>
        <r>
          <rPr>
            <sz val="9"/>
            <color indexed="81"/>
            <rFont val="Tahoma"/>
            <family val="2"/>
          </rPr>
          <t>Audit fees and charges only.</t>
        </r>
      </text>
    </comment>
    <comment ref="F49" authorId="0" shapeId="0">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F50" authorId="0" shapeId="0">
      <text>
        <r>
          <rPr>
            <sz val="9"/>
            <color indexed="81"/>
            <rFont val="Tahoma"/>
            <family val="2"/>
          </rPr>
          <t>Repairs and maintenance to the exterior of the building (roof repair, windows, gutters). DO NOT include staff salaries.</t>
        </r>
      </text>
    </comment>
    <comment ref="F51" authorId="0" shapeId="0">
      <text>
        <r>
          <rPr>
            <sz val="9"/>
            <color indexed="81"/>
            <rFont val="Tahoma"/>
            <family val="2"/>
          </rPr>
          <t>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F52" authorId="0" shapeId="0">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F53" authorId="0" shapeId="0">
      <text>
        <r>
          <rPr>
            <sz val="9"/>
            <color indexed="81"/>
            <rFont val="Tahoma"/>
            <family val="2"/>
          </rPr>
          <t>Charges for snow removal/salting - can be included in Service Contracts or Maintenance. DO NOT include staff salaries.</t>
        </r>
      </text>
    </comment>
    <comment ref="F54" authorId="0" shapeId="0">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F55" authorId="0" shapeId="0">
      <text>
        <r>
          <rPr>
            <sz val="9"/>
            <color indexed="81"/>
            <rFont val="Tahoma"/>
            <family val="2"/>
          </rPr>
          <t>Service contracts (eg. security, snow removal, fire systems testing inspections, elevator, mechanical, HVAC contracts). Monthly, seasonal or annual.</t>
        </r>
      </text>
    </comment>
    <comment ref="F61" authorId="1" shapeId="0">
      <text>
        <r>
          <rPr>
            <sz val="9"/>
            <color indexed="81"/>
            <rFont val="Tahoma"/>
            <family val="2"/>
          </rPr>
          <t xml:space="preserve">Total Revenue - Total Expenses
</t>
        </r>
      </text>
    </comment>
  </commentList>
</comments>
</file>

<file path=xl/sharedStrings.xml><?xml version="1.0" encoding="utf-8"?>
<sst xmlns="http://schemas.openxmlformats.org/spreadsheetml/2006/main" count="223" uniqueCount="108">
  <si>
    <t>Budget1</t>
  </si>
  <si>
    <t>Back to Index</t>
  </si>
  <si>
    <t xml:space="preserve">SOCIETY NAME:   </t>
  </si>
  <si>
    <t>FUNDING PROGRAM:</t>
  </si>
  <si>
    <t xml:space="preserve">PROJECT NAME: </t>
  </si>
  <si>
    <t xml:space="preserve">Name: </t>
  </si>
  <si>
    <t>Title:</t>
  </si>
  <si>
    <t>COMMENTS INCLUDING MAJOR VARIANCES
(Please provide comments/reasons for variances more than ± 10%)</t>
  </si>
  <si>
    <t>COMMENTS ONLY</t>
  </si>
  <si>
    <t>Budget
Type</t>
  </si>
  <si>
    <t>FP
GROUP</t>
  </si>
  <si>
    <t>CC or NCC</t>
  </si>
  <si>
    <t>Provider G/L Code</t>
  </si>
  <si>
    <t xml:space="preserve">HP HS S7 SP </t>
  </si>
  <si>
    <t xml:space="preserve">NP ILBC2 HS ESP SS </t>
  </si>
  <si>
    <t>REVENUE</t>
  </si>
  <si>
    <t xml:space="preserve">HP HS S7 </t>
  </si>
  <si>
    <t xml:space="preserve">NP ILBC2 HS ESP </t>
  </si>
  <si>
    <t>NCC</t>
  </si>
  <si>
    <t>HP, HS</t>
  </si>
  <si>
    <t>NP ILBC2 HS</t>
  </si>
  <si>
    <t xml:space="preserve"> Vacancy Loss</t>
  </si>
  <si>
    <t xml:space="preserve">   Commercial Rent</t>
  </si>
  <si>
    <t xml:space="preserve">   Interest Earned</t>
  </si>
  <si>
    <t>HP HS</t>
  </si>
  <si>
    <t xml:space="preserve">   Laundry Revenue</t>
  </si>
  <si>
    <t xml:space="preserve">   Lease Revenue</t>
  </si>
  <si>
    <t xml:space="preserve">   Parking Revenue</t>
  </si>
  <si>
    <t xml:space="preserve">   Other Revenue</t>
  </si>
  <si>
    <t xml:space="preserve">   Building Manager Rents</t>
  </si>
  <si>
    <t>ESP</t>
  </si>
  <si>
    <t>HP</t>
  </si>
  <si>
    <t>NP ILBC2</t>
  </si>
  <si>
    <t xml:space="preserve">   Space Rental</t>
  </si>
  <si>
    <t>NP ILBC2 HS ESP SS</t>
  </si>
  <si>
    <t>Sum1</t>
  </si>
  <si>
    <t xml:space="preserve">  Total Other Revenue</t>
  </si>
  <si>
    <t>HP HS S7 SP</t>
  </si>
  <si>
    <t>Sum4</t>
  </si>
  <si>
    <t>TOTAL REVENUE</t>
  </si>
  <si>
    <t>EXPENSES</t>
  </si>
  <si>
    <t>HP HS S7</t>
  </si>
  <si>
    <t xml:space="preserve">   Mortgage Payments</t>
  </si>
  <si>
    <t xml:space="preserve">HP HS SP </t>
  </si>
  <si>
    <t>NP ILBC2 HS SS(SSH only)</t>
  </si>
  <si>
    <t xml:space="preserve">   Replacement Reserve Provision</t>
  </si>
  <si>
    <t>The Replacement Reserve Provision in the Proposed Budget column is just carried over from current year budget and it's not the final approved amount.</t>
  </si>
  <si>
    <t xml:space="preserve">    Cablevision</t>
  </si>
  <si>
    <t xml:space="preserve">    Electricity</t>
  </si>
  <si>
    <t xml:space="preserve">    General Utilities</t>
  </si>
  <si>
    <t xml:space="preserve">    Heating Fuel</t>
  </si>
  <si>
    <t xml:space="preserve">    Water &amp; Sewer</t>
  </si>
  <si>
    <t>Sum5</t>
  </si>
  <si>
    <t xml:space="preserve">   Total General Utilities</t>
  </si>
  <si>
    <t>S7</t>
  </si>
  <si>
    <t>CC</t>
  </si>
  <si>
    <t xml:space="preserve">   Insurance Premiums</t>
  </si>
  <si>
    <t xml:space="preserve">   Waste Removal</t>
  </si>
  <si>
    <t xml:space="preserve">   Property Taxes</t>
  </si>
  <si>
    <t xml:space="preserve">     Building Staff Salaries and benefits</t>
  </si>
  <si>
    <t xml:space="preserve">     Administration</t>
  </si>
  <si>
    <t xml:space="preserve">     Bank Service Charges</t>
  </si>
  <si>
    <t xml:space="preserve">     Internet</t>
  </si>
  <si>
    <t xml:space="preserve">     Telephone</t>
  </si>
  <si>
    <t xml:space="preserve">     Legal</t>
  </si>
  <si>
    <t xml:space="preserve">     Memberships &amp; Dues</t>
  </si>
  <si>
    <t>Sum7</t>
  </si>
  <si>
    <t xml:space="preserve">    Total Administration excl Salaries and Audit</t>
  </si>
  <si>
    <t xml:space="preserve">    Audit</t>
  </si>
  <si>
    <t>Sum8</t>
  </si>
  <si>
    <t xml:space="preserve">   Total Administration</t>
  </si>
  <si>
    <t xml:space="preserve">    Maintenance Labour and benefits</t>
  </si>
  <si>
    <t xml:space="preserve">     Exterior Building Maintenance</t>
  </si>
  <si>
    <t xml:space="preserve">     General Maintenance</t>
  </si>
  <si>
    <t xml:space="preserve">     Grounds Maintenance</t>
  </si>
  <si>
    <t xml:space="preserve">     Snow Removal/Salting</t>
  </si>
  <si>
    <t xml:space="preserve">     Interior Building Maintenance</t>
  </si>
  <si>
    <t xml:space="preserve">     Service Contracts</t>
  </si>
  <si>
    <t>Sum9</t>
  </si>
  <si>
    <t xml:space="preserve">    Total Maintenance excl Salaries</t>
  </si>
  <si>
    <t>Sum10</t>
  </si>
  <si>
    <t xml:space="preserve">   Total Maintenance</t>
  </si>
  <si>
    <t>Sum11</t>
  </si>
  <si>
    <t xml:space="preserve">   Total Operating</t>
  </si>
  <si>
    <t>Sum14</t>
  </si>
  <si>
    <t>TOTAL EXPENSES</t>
  </si>
  <si>
    <t>PUPM</t>
  </si>
  <si>
    <t>TOTAL EXPENSES PER UNIT PER MONTH</t>
  </si>
  <si>
    <t>NS(D)</t>
  </si>
  <si>
    <t xml:space="preserve">NET SURPLUS(DEFICIT) </t>
  </si>
  <si>
    <t>Year 1</t>
  </si>
  <si>
    <t>Year 2</t>
  </si>
  <si>
    <t>Year 3</t>
  </si>
  <si>
    <t>Year 4</t>
  </si>
  <si>
    <t>Year 5</t>
  </si>
  <si>
    <t>Year 6</t>
  </si>
  <si>
    <t xml:space="preserve"> Tenant Rent Revenue </t>
  </si>
  <si>
    <t>Month</t>
  </si>
  <si>
    <t>Rent</t>
  </si>
  <si>
    <t>Studio</t>
  </si>
  <si>
    <t># Units</t>
  </si>
  <si>
    <t>Monthly Rent</t>
  </si>
  <si>
    <t>1 Bedroom</t>
  </si>
  <si>
    <t>2 Bedroom</t>
  </si>
  <si>
    <t>3 Bedroom</t>
  </si>
  <si>
    <t>Total</t>
  </si>
  <si>
    <t>Annual Rent</t>
  </si>
  <si>
    <t>Indigenous Housing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</si>
</sst>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0;\(#,##0\)"/>
    <numFmt numFmtId="166"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u/>
      <sz val="11"/>
      <color theme="10"/>
      <name val="Calibri"/>
      <family val="2"/>
      <scheme val="minor"/>
    </font>
    <font>
      <sz val="11"/>
      <name val="Calibri"/>
      <family val="2"/>
      <scheme val="minor"/>
    </font>
    <font>
      <sz val="11"/>
      <color rgb="FF0070C0"/>
      <name val="Calibri"/>
      <family val="2"/>
      <scheme val="minor"/>
    </font>
    <font>
      <i/>
      <u/>
      <sz val="11"/>
      <color theme="1"/>
      <name val="Calibri"/>
      <family val="2"/>
      <scheme val="minor"/>
    </font>
    <font>
      <u/>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4">
    <xf numFmtId="0" fontId="0" fillId="0" borderId="0" xfId="0"/>
    <xf numFmtId="0" fontId="2" fillId="0" borderId="16" xfId="0" applyFont="1" applyFill="1" applyBorder="1" applyAlignment="1" applyProtection="1">
      <alignment horizontal="center" vertical="center" wrapText="1"/>
      <protection hidden="1"/>
    </xf>
    <xf numFmtId="0" fontId="0" fillId="0" borderId="0" xfId="0" applyNumberFormat="1" applyFont="1" applyFill="1"/>
    <xf numFmtId="0" fontId="0" fillId="0" borderId="0" xfId="0" applyNumberFormat="1" applyFill="1"/>
    <xf numFmtId="0" fontId="0" fillId="0" borderId="0" xfId="0" applyFill="1" applyBorder="1"/>
    <xf numFmtId="0" fontId="0" fillId="0" borderId="0" xfId="0" applyFill="1"/>
    <xf numFmtId="0" fontId="0" fillId="0" borderId="0" xfId="0" applyNumberFormat="1" applyFill="1" applyProtection="1">
      <protection locked="0" hidden="1"/>
    </xf>
    <xf numFmtId="1" fontId="0" fillId="0" borderId="0" xfId="0" applyNumberFormat="1" applyFont="1" applyFill="1" applyProtection="1">
      <protection locked="0" hidden="1"/>
    </xf>
    <xf numFmtId="1" fontId="0" fillId="0" borderId="0" xfId="0" applyNumberFormat="1" applyFont="1" applyFill="1"/>
    <xf numFmtId="1" fontId="0" fillId="0" borderId="0" xfId="0" applyNumberFormat="1" applyFont="1" applyFill="1" applyProtection="1">
      <protection hidden="1"/>
    </xf>
    <xf numFmtId="1" fontId="0" fillId="0" borderId="0" xfId="0" applyNumberFormat="1" applyFill="1"/>
    <xf numFmtId="0" fontId="0" fillId="0" borderId="0" xfId="0" applyFont="1" applyFill="1" applyProtection="1">
      <protection locked="0" hidden="1"/>
    </xf>
    <xf numFmtId="1" fontId="0" fillId="0" borderId="0" xfId="0" applyNumberFormat="1" applyFill="1" applyProtection="1">
      <protection locked="0" hidden="1"/>
    </xf>
    <xf numFmtId="1" fontId="2" fillId="0" borderId="0" xfId="1" applyNumberFormat="1" applyFont="1" applyFill="1" applyProtection="1">
      <protection locked="0" hidden="1"/>
    </xf>
    <xf numFmtId="49" fontId="2" fillId="0" borderId="0" xfId="0" applyNumberFormat="1" applyFont="1" applyFill="1" applyProtection="1">
      <protection locked="0" hidden="1"/>
    </xf>
    <xf numFmtId="1" fontId="2" fillId="0" borderId="0" xfId="0" applyNumberFormat="1" applyFont="1" applyFill="1"/>
    <xf numFmtId="0" fontId="0" fillId="0" borderId="0" xfId="0" applyFill="1" applyProtection="1">
      <protection locked="0" hidden="1"/>
    </xf>
    <xf numFmtId="0" fontId="0" fillId="0" borderId="0" xfId="0" applyFill="1" applyBorder="1" applyAlignment="1" applyProtection="1">
      <alignment wrapText="1"/>
      <protection locked="0" hidden="1"/>
    </xf>
    <xf numFmtId="166" fontId="0" fillId="0" borderId="2" xfId="2" applyNumberFormat="1" applyFont="1" applyFill="1" applyBorder="1" applyProtection="1">
      <protection locked="0" hidden="1"/>
    </xf>
    <xf numFmtId="165" fontId="6" fillId="0" borderId="2" xfId="2" applyNumberFormat="1" applyFont="1" applyFill="1" applyBorder="1" applyAlignment="1" applyProtection="1">
      <alignment horizontal="right"/>
      <protection hidden="1"/>
    </xf>
    <xf numFmtId="165" fontId="0" fillId="0" borderId="2" xfId="2" applyNumberFormat="1" applyFont="1" applyFill="1" applyBorder="1" applyAlignment="1" applyProtection="1">
      <alignment horizontal="right"/>
      <protection hidden="1"/>
    </xf>
    <xf numFmtId="165" fontId="5" fillId="0" borderId="2" xfId="2" applyNumberFormat="1" applyFont="1" applyFill="1" applyBorder="1" applyAlignment="1" applyProtection="1">
      <alignment horizontal="right"/>
      <protection hidden="1"/>
    </xf>
    <xf numFmtId="165" fontId="2" fillId="0" borderId="2" xfId="1" applyNumberFormat="1" applyFont="1" applyFill="1" applyBorder="1" applyAlignment="1" applyProtection="1">
      <alignment horizontal="right"/>
    </xf>
    <xf numFmtId="165" fontId="2" fillId="0" borderId="2" xfId="2" applyNumberFormat="1" applyFont="1" applyFill="1" applyBorder="1" applyAlignment="1" applyProtection="1">
      <alignment horizontal="right"/>
    </xf>
    <xf numFmtId="165" fontId="1" fillId="0" borderId="2" xfId="2" applyNumberFormat="1" applyFont="1" applyFill="1" applyBorder="1" applyAlignment="1" applyProtection="1">
      <alignment horizontal="right"/>
      <protection hidden="1"/>
    </xf>
    <xf numFmtId="165" fontId="2" fillId="0" borderId="2" xfId="2" applyNumberFormat="1" applyFont="1" applyFill="1" applyBorder="1" applyProtection="1">
      <protection hidden="1"/>
    </xf>
    <xf numFmtId="0" fontId="0" fillId="0" borderId="0" xfId="0" applyFont="1" applyFill="1"/>
    <xf numFmtId="0" fontId="2" fillId="0" borderId="0" xfId="0" applyFont="1" applyFill="1" applyProtection="1">
      <protection locked="0" hidden="1"/>
    </xf>
    <xf numFmtId="0" fontId="4" fillId="0" borderId="1" xfId="4" applyFill="1" applyBorder="1" applyAlignment="1" applyProtection="1">
      <alignment wrapText="1"/>
      <protection locked="0" hidden="1"/>
    </xf>
    <xf numFmtId="0" fontId="2" fillId="0" borderId="2" xfId="0" applyFont="1" applyFill="1" applyBorder="1" applyProtection="1">
      <protection hidden="1"/>
    </xf>
    <xf numFmtId="0" fontId="2" fillId="0" borderId="3" xfId="0" applyFont="1" applyFill="1" applyBorder="1" applyProtection="1">
      <protection hidden="1"/>
    </xf>
    <xf numFmtId="0" fontId="2" fillId="0" borderId="4" xfId="0" applyFont="1" applyFill="1" applyBorder="1" applyProtection="1">
      <protection hidden="1"/>
    </xf>
    <xf numFmtId="0" fontId="2" fillId="0" borderId="4" xfId="0" applyFont="1" applyFill="1" applyBorder="1" applyAlignment="1" applyProtection="1">
      <alignment wrapText="1"/>
      <protection hidden="1"/>
    </xf>
    <xf numFmtId="0" fontId="4" fillId="0" borderId="0" xfId="4" applyFill="1" applyAlignment="1" applyProtection="1">
      <alignment wrapText="1"/>
      <protection locked="0" hidden="1"/>
    </xf>
    <xf numFmtId="0" fontId="0" fillId="0" borderId="0" xfId="0" applyFont="1" applyFill="1" applyAlignment="1" applyProtection="1">
      <alignment wrapText="1"/>
      <protection hidden="1"/>
    </xf>
    <xf numFmtId="0" fontId="2" fillId="0" borderId="7" xfId="0" applyFont="1" applyFill="1" applyBorder="1" applyProtection="1">
      <protection locked="0" hidden="1"/>
    </xf>
    <xf numFmtId="0" fontId="2" fillId="0" borderId="1" xfId="0" applyFont="1" applyFill="1" applyBorder="1" applyProtection="1">
      <protection hidden="1"/>
    </xf>
    <xf numFmtId="0" fontId="0" fillId="0" borderId="8" xfId="0" applyFont="1" applyFill="1" applyBorder="1" applyAlignment="1" applyProtection="1">
      <alignment horizontal="left"/>
      <protection locked="0" hidden="1"/>
    </xf>
    <xf numFmtId="2" fontId="2" fillId="0" borderId="2" xfId="3" applyNumberFormat="1" applyFont="1" applyFill="1" applyBorder="1" applyAlignment="1" applyProtection="1">
      <alignment horizontal="left"/>
      <protection hidden="1"/>
    </xf>
    <xf numFmtId="0" fontId="2" fillId="0" borderId="3" xfId="0" applyFont="1" applyFill="1" applyBorder="1" applyAlignment="1" applyProtection="1">
      <alignment horizontal="left"/>
      <protection hidden="1"/>
    </xf>
    <xf numFmtId="0" fontId="0" fillId="0" borderId="3" xfId="0" applyFont="1" applyFill="1" applyBorder="1" applyAlignment="1" applyProtection="1">
      <alignment horizontal="center"/>
      <protection locked="0" hidden="1"/>
    </xf>
    <xf numFmtId="2" fontId="2" fillId="0" borderId="2" xfId="0" applyNumberFormat="1" applyFont="1" applyFill="1" applyBorder="1" applyAlignment="1" applyProtection="1">
      <alignment horizontal="left"/>
      <protection hidden="1"/>
    </xf>
    <xf numFmtId="0" fontId="0" fillId="0" borderId="11" xfId="0" applyFill="1" applyBorder="1" applyProtection="1">
      <protection hidden="1"/>
    </xf>
    <xf numFmtId="0" fontId="2" fillId="0" borderId="2" xfId="0" applyFont="1" applyFill="1" applyBorder="1" applyAlignment="1" applyProtection="1">
      <alignment horizontal="left"/>
      <protection hidden="1"/>
    </xf>
    <xf numFmtId="0" fontId="0" fillId="0" borderId="11" xfId="0" applyFont="1" applyFill="1" applyBorder="1" applyProtection="1">
      <protection locked="0" hidden="1"/>
    </xf>
    <xf numFmtId="0" fontId="0" fillId="0" borderId="3" xfId="0" applyFont="1" applyFill="1" applyBorder="1" applyProtection="1">
      <protection locked="0" hidden="1"/>
    </xf>
    <xf numFmtId="0" fontId="0" fillId="0" borderId="14" xfId="0" applyFont="1" applyFill="1" applyBorder="1" applyAlignment="1" applyProtection="1">
      <alignment wrapText="1"/>
      <protection locked="0" hidden="1"/>
    </xf>
    <xf numFmtId="0" fontId="0" fillId="0" borderId="14" xfId="0" applyFill="1" applyBorder="1" applyAlignment="1" applyProtection="1">
      <alignment wrapText="1"/>
      <protection hidden="1"/>
    </xf>
    <xf numFmtId="0" fontId="0" fillId="0" borderId="13" xfId="0" applyFont="1" applyFill="1" applyBorder="1" applyProtection="1">
      <protection hidden="1"/>
    </xf>
    <xf numFmtId="0" fontId="0" fillId="0" borderId="0" xfId="0" applyFont="1" applyFill="1" applyProtection="1">
      <protection hidden="1"/>
    </xf>
    <xf numFmtId="0" fontId="0" fillId="0" borderId="6" xfId="0" applyFont="1" applyFill="1" applyBorder="1" applyProtection="1">
      <protection hidden="1"/>
    </xf>
    <xf numFmtId="0" fontId="0" fillId="0" borderId="9" xfId="0" applyFont="1" applyFill="1" applyBorder="1" applyProtection="1">
      <protection hidden="1"/>
    </xf>
    <xf numFmtId="0" fontId="2" fillId="0" borderId="2" xfId="0" applyFont="1" applyFill="1" applyBorder="1" applyAlignment="1">
      <alignment wrapText="1"/>
    </xf>
    <xf numFmtId="0" fontId="2" fillId="0" borderId="12" xfId="0" applyFont="1" applyFill="1" applyBorder="1" applyAlignment="1" applyProtection="1">
      <alignment horizontal="center" vertical="center" wrapText="1"/>
      <protection hidden="1"/>
    </xf>
    <xf numFmtId="0" fontId="0" fillId="0" borderId="0" xfId="0" applyNumberFormat="1" applyFont="1" applyFill="1" applyProtection="1">
      <protection locked="0" hidden="1"/>
    </xf>
    <xf numFmtId="49" fontId="2" fillId="0" borderId="2" xfId="0" applyNumberFormat="1" applyFont="1" applyFill="1" applyBorder="1" applyProtection="1">
      <protection hidden="1"/>
    </xf>
    <xf numFmtId="165" fontId="0" fillId="0" borderId="2" xfId="2" applyNumberFormat="1" applyFont="1" applyFill="1" applyBorder="1" applyProtection="1">
      <protection locked="0" hidden="1"/>
    </xf>
    <xf numFmtId="164" fontId="0" fillId="0" borderId="2" xfId="3" applyNumberFormat="1" applyFont="1" applyFill="1" applyBorder="1" applyProtection="1">
      <protection locked="0" hidden="1"/>
    </xf>
    <xf numFmtId="10" fontId="0" fillId="0" borderId="2" xfId="0" applyNumberFormat="1" applyFont="1" applyFill="1" applyBorder="1" applyAlignment="1" applyProtection="1">
      <alignment wrapText="1"/>
      <protection locked="0" hidden="1"/>
    </xf>
    <xf numFmtId="10" fontId="0" fillId="0" borderId="2" xfId="0" applyNumberFormat="1" applyFont="1" applyFill="1" applyBorder="1" applyAlignment="1" applyProtection="1">
      <alignment wrapText="1"/>
      <protection hidden="1"/>
    </xf>
    <xf numFmtId="0" fontId="0" fillId="0" borderId="0" xfId="0" applyNumberFormat="1" applyFont="1" applyFill="1" applyProtection="1">
      <protection locked="0"/>
    </xf>
    <xf numFmtId="0" fontId="0" fillId="0" borderId="2" xfId="0" applyNumberFormat="1" applyFill="1" applyBorder="1" applyAlignment="1" applyProtection="1">
      <alignment wrapText="1"/>
      <protection hidden="1"/>
    </xf>
    <xf numFmtId="165" fontId="5" fillId="0" borderId="2" xfId="2" applyNumberFormat="1" applyFont="1" applyFill="1" applyBorder="1" applyAlignment="1" applyProtection="1">
      <alignment horizontal="right"/>
      <protection locked="0"/>
    </xf>
    <xf numFmtId="165" fontId="0" fillId="0" borderId="2" xfId="0" applyNumberFormat="1" applyFont="1" applyFill="1" applyBorder="1" applyAlignment="1" applyProtection="1">
      <alignment horizontal="right"/>
      <protection locked="0"/>
    </xf>
    <xf numFmtId="165" fontId="0" fillId="0" borderId="2" xfId="2" applyNumberFormat="1" applyFont="1" applyFill="1" applyBorder="1" applyAlignment="1" applyProtection="1">
      <alignment horizontal="right"/>
    </xf>
    <xf numFmtId="164" fontId="0" fillId="0" borderId="2" xfId="3" applyNumberFormat="1" applyFont="1" applyFill="1" applyBorder="1" applyAlignment="1" applyProtection="1">
      <alignment horizontal="right"/>
    </xf>
    <xf numFmtId="0" fontId="0" fillId="0" borderId="2" xfId="0" applyFill="1" applyBorder="1" applyAlignment="1" applyProtection="1">
      <alignment wrapText="1"/>
      <protection locked="0"/>
    </xf>
    <xf numFmtId="0" fontId="0" fillId="0" borderId="2" xfId="0" applyFill="1" applyBorder="1" applyAlignment="1" applyProtection="1">
      <alignment wrapText="1"/>
      <protection hidden="1"/>
    </xf>
    <xf numFmtId="11" fontId="0" fillId="0" borderId="2" xfId="0" applyNumberFormat="1" applyFill="1" applyBorder="1" applyAlignment="1" applyProtection="1">
      <alignment wrapText="1"/>
      <protection hidden="1"/>
    </xf>
    <xf numFmtId="0" fontId="0" fillId="0" borderId="2" xfId="0" applyNumberFormat="1" applyFill="1" applyBorder="1" applyProtection="1">
      <protection hidden="1"/>
    </xf>
    <xf numFmtId="0" fontId="0" fillId="0" borderId="2" xfId="0" applyFont="1" applyFill="1" applyBorder="1" applyAlignment="1" applyProtection="1">
      <alignment wrapText="1"/>
      <protection locked="0"/>
    </xf>
    <xf numFmtId="0" fontId="0" fillId="0" borderId="2" xfId="0" applyFont="1" applyFill="1" applyBorder="1" applyAlignment="1" applyProtection="1">
      <alignment wrapText="1"/>
      <protection hidden="1"/>
    </xf>
    <xf numFmtId="0" fontId="0" fillId="0" borderId="0" xfId="1" applyNumberFormat="1" applyFont="1" applyFill="1" applyProtection="1">
      <protection locked="0" hidden="1"/>
    </xf>
    <xf numFmtId="0" fontId="0" fillId="0" borderId="0" xfId="1" applyNumberFormat="1" applyFont="1" applyFill="1" applyProtection="1">
      <protection locked="0"/>
    </xf>
    <xf numFmtId="165" fontId="0" fillId="0" borderId="2" xfId="2" applyNumberFormat="1" applyFont="1" applyFill="1" applyBorder="1" applyAlignment="1" applyProtection="1">
      <alignment horizontal="right"/>
      <protection locked="0"/>
    </xf>
    <xf numFmtId="0" fontId="0" fillId="0" borderId="2" xfId="1" applyFont="1" applyFill="1" applyBorder="1" applyAlignment="1" applyProtection="1">
      <alignment wrapText="1"/>
      <protection locked="0"/>
    </xf>
    <xf numFmtId="0" fontId="0" fillId="0" borderId="2" xfId="1" applyFont="1" applyFill="1" applyBorder="1" applyAlignment="1" applyProtection="1">
      <alignment wrapText="1"/>
      <protection hidden="1"/>
    </xf>
    <xf numFmtId="0" fontId="0" fillId="0" borderId="0" xfId="1" applyFont="1" applyFill="1" applyProtection="1">
      <protection locked="0" hidden="1"/>
    </xf>
    <xf numFmtId="165" fontId="0" fillId="0" borderId="2" xfId="0" applyNumberFormat="1" applyFont="1" applyFill="1" applyBorder="1" applyProtection="1">
      <protection locked="0"/>
    </xf>
    <xf numFmtId="165" fontId="0" fillId="0" borderId="2" xfId="2" applyNumberFormat="1" applyFont="1" applyFill="1" applyBorder="1" applyProtection="1"/>
    <xf numFmtId="0" fontId="2" fillId="0" borderId="0" xfId="1" applyFont="1" applyFill="1"/>
    <xf numFmtId="0" fontId="2" fillId="0" borderId="0" xfId="1" applyNumberFormat="1" applyFont="1" applyFill="1" applyProtection="1">
      <protection locked="0" hidden="1"/>
    </xf>
    <xf numFmtId="49" fontId="2" fillId="0" borderId="2" xfId="1" applyNumberFormat="1" applyFont="1" applyFill="1" applyBorder="1" applyProtection="1">
      <protection hidden="1"/>
    </xf>
    <xf numFmtId="164" fontId="2" fillId="0" borderId="2" xfId="3" applyNumberFormat="1" applyFont="1" applyFill="1" applyBorder="1" applyAlignment="1" applyProtection="1">
      <alignment horizontal="right"/>
    </xf>
    <xf numFmtId="0" fontId="2" fillId="0" borderId="2" xfId="1" applyFont="1" applyFill="1" applyBorder="1" applyAlignment="1" applyProtection="1">
      <alignment wrapText="1"/>
      <protection locked="0"/>
    </xf>
    <xf numFmtId="0" fontId="2" fillId="0" borderId="2" xfId="1" applyFont="1" applyFill="1" applyBorder="1" applyAlignment="1" applyProtection="1">
      <alignment wrapText="1"/>
      <protection hidden="1"/>
    </xf>
    <xf numFmtId="0" fontId="2" fillId="0" borderId="0" xfId="1" applyFont="1" applyFill="1" applyProtection="1">
      <protection locked="0" hidden="1"/>
    </xf>
    <xf numFmtId="0" fontId="2" fillId="0" borderId="0" xfId="0" applyFont="1" applyFill="1"/>
    <xf numFmtId="0" fontId="7" fillId="0" borderId="2" xfId="0" applyFont="1" applyFill="1" applyBorder="1" applyAlignment="1" applyProtection="1">
      <alignment wrapText="1"/>
      <protection locked="0"/>
    </xf>
    <xf numFmtId="0" fontId="7" fillId="0" borderId="2" xfId="0" applyFont="1" applyFill="1" applyBorder="1" applyAlignment="1" applyProtection="1">
      <alignment wrapText="1"/>
      <protection hidden="1"/>
    </xf>
    <xf numFmtId="0" fontId="7" fillId="0" borderId="0" xfId="0" applyFont="1" applyFill="1" applyProtection="1">
      <protection locked="0" hidden="1"/>
    </xf>
    <xf numFmtId="165" fontId="0" fillId="0" borderId="2" xfId="0" applyNumberFormat="1" applyFont="1" applyFill="1" applyBorder="1" applyAlignment="1" applyProtection="1">
      <alignment horizontal="right"/>
      <protection hidden="1"/>
    </xf>
    <xf numFmtId="165" fontId="0" fillId="0" borderId="2" xfId="0" applyNumberFormat="1" applyFont="1" applyFill="1" applyBorder="1" applyAlignment="1" applyProtection="1">
      <alignment horizontal="right"/>
    </xf>
    <xf numFmtId="1" fontId="0" fillId="0" borderId="0" xfId="0" applyNumberFormat="1" applyFont="1" applyFill="1" applyProtection="1">
      <protection locked="0"/>
    </xf>
    <xf numFmtId="0" fontId="5" fillId="0" borderId="0" xfId="0" applyFont="1" applyFill="1"/>
    <xf numFmtId="1" fontId="2" fillId="0" borderId="2" xfId="1" applyNumberFormat="1" applyFont="1" applyFill="1" applyBorder="1" applyProtection="1">
      <protection hidden="1"/>
    </xf>
    <xf numFmtId="165" fontId="2" fillId="0" borderId="2" xfId="0" applyNumberFormat="1" applyFont="1" applyFill="1" applyBorder="1" applyAlignment="1" applyProtection="1">
      <alignment horizontal="right"/>
    </xf>
    <xf numFmtId="0" fontId="8" fillId="0" borderId="2" xfId="0" applyFont="1" applyFill="1" applyBorder="1" applyAlignment="1" applyProtection="1">
      <alignment wrapText="1"/>
      <protection hidden="1"/>
    </xf>
    <xf numFmtId="0" fontId="2" fillId="0" borderId="2" xfId="0" applyNumberFormat="1" applyFont="1" applyFill="1" applyBorder="1" applyAlignment="1" applyProtection="1">
      <alignment wrapText="1"/>
    </xf>
    <xf numFmtId="0" fontId="2" fillId="0" borderId="2" xfId="0" applyFont="1" applyFill="1" applyBorder="1" applyAlignment="1" applyProtection="1">
      <alignment wrapText="1"/>
      <protection locked="0"/>
    </xf>
    <xf numFmtId="0" fontId="2" fillId="0" borderId="2" xfId="0" applyFont="1" applyFill="1" applyBorder="1" applyAlignment="1" applyProtection="1">
      <alignment wrapText="1"/>
      <protection hidden="1"/>
    </xf>
    <xf numFmtId="49" fontId="2" fillId="0" borderId="2" xfId="0" applyNumberFormat="1" applyFont="1" applyFill="1" applyBorder="1" applyAlignment="1" applyProtection="1">
      <alignment wrapText="1"/>
      <protection hidden="1"/>
    </xf>
    <xf numFmtId="165" fontId="2" fillId="0" borderId="2" xfId="2" applyNumberFormat="1" applyFont="1" applyFill="1" applyBorder="1" applyProtection="1"/>
    <xf numFmtId="164" fontId="2" fillId="0" borderId="2" xfId="3" applyNumberFormat="1" applyFont="1" applyFill="1" applyBorder="1" applyProtection="1"/>
    <xf numFmtId="164" fontId="0" fillId="0" borderId="0" xfId="3" applyNumberFormat="1" applyFont="1" applyFill="1" applyProtection="1">
      <protection locked="0" hidden="1"/>
    </xf>
    <xf numFmtId="0" fontId="0" fillId="0" borderId="0" xfId="0" applyFont="1" applyFill="1" applyAlignment="1" applyProtection="1">
      <alignment wrapText="1"/>
      <protection locked="0" hidden="1"/>
    </xf>
    <xf numFmtId="9" fontId="0" fillId="0" borderId="0" xfId="3" applyFont="1" applyFill="1" applyProtection="1">
      <protection locked="0" hidden="1"/>
    </xf>
    <xf numFmtId="0" fontId="2" fillId="0" borderId="7" xfId="0" applyFont="1" applyFill="1" applyBorder="1" applyProtection="1">
      <protection hidden="1"/>
    </xf>
    <xf numFmtId="0" fontId="2" fillId="0" borderId="4" xfId="0" applyFont="1" applyFill="1" applyBorder="1" applyAlignment="1" applyProtection="1">
      <alignment horizontal="right"/>
      <protection locked="0" hidden="1"/>
    </xf>
    <xf numFmtId="0" fontId="2" fillId="0" borderId="9" xfId="0" applyFont="1" applyFill="1" applyBorder="1" applyAlignment="1" applyProtection="1">
      <alignment horizontal="right"/>
      <protection locked="0" hidden="1"/>
    </xf>
    <xf numFmtId="0" fontId="0" fillId="0" borderId="5" xfId="0" applyFont="1" applyFill="1" applyBorder="1" applyAlignment="1" applyProtection="1">
      <alignment horizontal="center"/>
      <protection locked="0" hidden="1"/>
    </xf>
    <xf numFmtId="0" fontId="2" fillId="0" borderId="5" xfId="0" applyFont="1" applyFill="1" applyBorder="1" applyAlignment="1" applyProtection="1">
      <alignment horizontal="right"/>
      <protection locked="0" hidden="1"/>
    </xf>
    <xf numFmtId="2" fontId="2" fillId="0" borderId="5" xfId="0" applyNumberFormat="1" applyFont="1" applyFill="1" applyBorder="1" applyAlignment="1" applyProtection="1">
      <alignment horizontal="left"/>
      <protection hidden="1"/>
    </xf>
    <xf numFmtId="0" fontId="0" fillId="0" borderId="15" xfId="0" applyFont="1" applyFill="1" applyBorder="1" applyProtection="1">
      <protection hidden="1"/>
    </xf>
    <xf numFmtId="0" fontId="2" fillId="0" borderId="2" xfId="0" applyFont="1" applyFill="1" applyBorder="1" applyAlignment="1" applyProtection="1">
      <alignment horizontal="right"/>
      <protection hidden="1"/>
    </xf>
    <xf numFmtId="0" fontId="2" fillId="0" borderId="3" xfId="0" applyFont="1" applyFill="1" applyBorder="1" applyAlignment="1" applyProtection="1">
      <alignment horizontal="right"/>
      <protection hidden="1"/>
    </xf>
    <xf numFmtId="0" fontId="0" fillId="0" borderId="5" xfId="0" applyFont="1" applyFill="1" applyBorder="1"/>
    <xf numFmtId="0" fontId="2" fillId="0" borderId="5" xfId="0" applyFont="1" applyFill="1" applyBorder="1" applyProtection="1">
      <protection locked="0" hidden="1"/>
    </xf>
    <xf numFmtId="0" fontId="2" fillId="0" borderId="18" xfId="0" applyFont="1" applyFill="1" applyBorder="1" applyProtection="1">
      <protection locked="0" hidden="1"/>
    </xf>
    <xf numFmtId="0" fontId="2" fillId="0" borderId="15" xfId="0" applyFont="1" applyFill="1" applyBorder="1" applyProtection="1">
      <protection hidden="1"/>
    </xf>
    <xf numFmtId="164" fontId="0" fillId="0" borderId="5" xfId="3" applyNumberFormat="1" applyFont="1" applyFill="1" applyBorder="1" applyAlignment="1" applyProtection="1">
      <alignment horizontal="center"/>
      <protection locked="0" hidden="1"/>
    </xf>
    <xf numFmtId="0" fontId="0" fillId="0" borderId="5" xfId="0" applyFont="1" applyFill="1" applyBorder="1" applyProtection="1">
      <protection locked="0" hidden="1"/>
    </xf>
    <xf numFmtId="0" fontId="0" fillId="0" borderId="3" xfId="0" applyFill="1" applyBorder="1"/>
    <xf numFmtId="0" fontId="0" fillId="0" borderId="2" xfId="0" applyFont="1" applyFill="1" applyBorder="1" applyProtection="1">
      <protection locked="0" hidden="1"/>
    </xf>
    <xf numFmtId="0" fontId="0" fillId="0" borderId="3" xfId="0" applyFont="1" applyFill="1" applyBorder="1" applyProtection="1">
      <protection hidden="1"/>
    </xf>
    <xf numFmtId="164" fontId="0" fillId="0" borderId="3" xfId="3" applyNumberFormat="1" applyFont="1" applyFill="1" applyBorder="1" applyProtection="1">
      <protection locked="0" hidden="1"/>
    </xf>
    <xf numFmtId="0" fontId="0" fillId="0" borderId="14" xfId="0" applyFont="1" applyFill="1" applyBorder="1" applyAlignment="1" applyProtection="1">
      <alignment wrapText="1"/>
      <protection hidden="1"/>
    </xf>
    <xf numFmtId="0" fontId="0" fillId="0" borderId="17"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left"/>
      <protection hidden="1"/>
    </xf>
    <xf numFmtId="0" fontId="2" fillId="0" borderId="5" xfId="0" applyFont="1" applyFill="1" applyBorder="1" applyAlignment="1" applyProtection="1">
      <alignment horizontal="left"/>
      <protection hidden="1"/>
    </xf>
    <xf numFmtId="0" fontId="2" fillId="0" borderId="4" xfId="0" applyFont="1" applyFill="1" applyBorder="1" applyAlignment="1" applyProtection="1">
      <alignment horizontal="right"/>
      <protection locked="0" hidden="1"/>
    </xf>
    <xf numFmtId="0" fontId="2" fillId="0" borderId="9" xfId="0" applyFont="1" applyFill="1" applyBorder="1" applyAlignment="1" applyProtection="1">
      <alignment horizontal="right"/>
      <protection locked="0" hidden="1"/>
    </xf>
    <xf numFmtId="0" fontId="0" fillId="0" borderId="5" xfId="0" applyFont="1" applyFill="1" applyBorder="1" applyAlignment="1" applyProtection="1">
      <protection locked="0" hidden="1"/>
    </xf>
    <xf numFmtId="0" fontId="0" fillId="0" borderId="10" xfId="0" applyFont="1" applyFill="1" applyBorder="1" applyAlignment="1" applyProtection="1">
      <alignment wrapText="1"/>
      <protection locked="0" hidden="1"/>
    </xf>
  </cellXfs>
  <cellStyles count="5">
    <cellStyle name="Comma" xfId="2" builtinId="3"/>
    <cellStyle name="Hyperlink" xfId="4" builtinId="8"/>
    <cellStyle name="Normal" xfId="0" builtinId="0"/>
    <cellStyle name="Percent" xfId="3" builtinId="5"/>
    <cellStyle name="RowLevel_1" xfId="1" builtinId="1" iLevel="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1</xdr:col>
      <xdr:colOff>1038225</xdr:colOff>
      <xdr:row>3</xdr:row>
      <xdr:rowOff>190500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9</xdr:row>
          <xdr:rowOff>19050</xdr:rowOff>
        </xdr:from>
        <xdr:to>
          <xdr:col>7</xdr:col>
          <xdr:colOff>904875</xdr:colOff>
          <xdr:row>10</xdr:row>
          <xdr:rowOff>47625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19050</xdr:rowOff>
        </xdr:from>
        <xdr:to>
          <xdr:col>9</xdr:col>
          <xdr:colOff>66675</xdr:colOff>
          <xdr:row>11</xdr:row>
          <xdr:rowOff>47625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Financial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533400</xdr:rowOff>
        </xdr:from>
        <xdr:to>
          <xdr:col>14</xdr:col>
          <xdr:colOff>1304925</xdr:colOff>
          <xdr:row>14</xdr:row>
          <xdr:rowOff>123825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Enter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333375</xdr:rowOff>
        </xdr:from>
        <xdr:to>
          <xdr:col>14</xdr:col>
          <xdr:colOff>1428750</xdr:colOff>
          <xdr:row>14</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epcke\AppData\Local\Microsoft\Windows\INetCache\Content.Outlook\JCI0R80V\Rapid%20Response%20to%20Homelessness%20Modular%20Budget%20Kaslo%2052%20uni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oward\AppData\Local\Microsoft\Windows\INetCache\Content.Outlook\4G19RADS\Rapid%20Response%20to%20Homelessness%20Modular%20Budget%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emplate Instructions"/>
      <sheetName val="Staffing Schedule - optional"/>
      <sheetName val="WTHSP Staffing Schedule"/>
      <sheetName val="header"/>
      <sheetName val="data"/>
      <sheetName val="Budget Line Item Descriptions"/>
      <sheetName val="JDE1 Upload Budg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emplate Instructions"/>
      <sheetName val="Staffing Schedule - optional"/>
      <sheetName val="WTHSP Staffing Schedule"/>
      <sheetName val="Budget1"/>
      <sheetName val="header"/>
      <sheetName val="data"/>
      <sheetName val="Budget Line Item Descriptions"/>
      <sheetName val="JDE1 Upload Budget1"/>
      <sheetName val="Rapid Response to Homelessness "/>
    </sheetNames>
    <definedNames>
      <definedName name="Audited"/>
      <definedName name="CopyProposed"/>
      <definedName name="EnterApproved"/>
      <definedName name="FinancialReview"/>
    </defined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tabSelected="1" topLeftCell="F1" workbookViewId="0">
      <selection activeCell="I1" sqref="I1:M1"/>
    </sheetView>
  </sheetViews>
  <sheetFormatPr defaultColWidth="9.140625" defaultRowHeight="15" outlineLevelRow="3" x14ac:dyDescent="0.25"/>
  <cols>
    <col min="1" max="1" width="14.85546875" style="26" hidden="1" customWidth="1"/>
    <col min="2" max="2" width="18" style="26" hidden="1" customWidth="1"/>
    <col min="3" max="3" width="10.28515625" style="11" hidden="1" customWidth="1"/>
    <col min="4" max="4" width="8" style="11" hidden="1" customWidth="1"/>
    <col min="5" max="5" width="8.42578125" style="11" hidden="1" customWidth="1"/>
    <col min="6" max="6" width="37.5703125" style="11" customWidth="1"/>
    <col min="7" max="9" width="14.7109375" style="11" customWidth="1"/>
    <col min="10" max="10" width="14.7109375" style="104" customWidth="1"/>
    <col min="11" max="13" width="14.7109375" style="11" customWidth="1"/>
    <col min="14" max="14" width="43.140625" style="105" hidden="1" customWidth="1"/>
    <col min="15" max="15" width="41.5703125" style="34" customWidth="1"/>
    <col min="16" max="16384" width="9.140625" style="11"/>
  </cols>
  <sheetData>
    <row r="1" spans="1:15" ht="35.25" customHeight="1" x14ac:dyDescent="0.25">
      <c r="A1" s="5" t="s">
        <v>0</v>
      </c>
      <c r="C1" s="27"/>
      <c r="D1" s="27"/>
      <c r="E1" s="28" t="s">
        <v>1</v>
      </c>
      <c r="F1" s="29" t="s">
        <v>2</v>
      </c>
      <c r="G1" s="31"/>
      <c r="H1" s="32" t="s">
        <v>3</v>
      </c>
      <c r="I1" s="128" t="s">
        <v>107</v>
      </c>
      <c r="J1" s="129"/>
      <c r="K1" s="129"/>
      <c r="L1" s="129"/>
      <c r="M1" s="129"/>
      <c r="N1" s="33"/>
    </row>
    <row r="2" spans="1:15" ht="20.100000000000001" customHeight="1" x14ac:dyDescent="0.25">
      <c r="C2" s="27"/>
      <c r="D2" s="27"/>
      <c r="E2" s="35"/>
      <c r="F2" s="29" t="s">
        <v>4</v>
      </c>
      <c r="G2" s="29"/>
      <c r="H2" s="29"/>
      <c r="I2" s="29" t="str">
        <f>IFERROR(VLOOKUP($H$10,[1]header!$A$2:$T$99999, 15, FALSE),"")</f>
        <v/>
      </c>
      <c r="J2" s="36"/>
      <c r="K2" s="37"/>
      <c r="L2" s="130"/>
      <c r="M2" s="131"/>
      <c r="N2" s="38" t="str">
        <f>IFERROR(VLOOKUP($H$10,[1]header!$A$2:$T$99999, 19, FALSE),"")</f>
        <v/>
      </c>
    </row>
    <row r="3" spans="1:15" ht="20.100000000000001" customHeight="1" x14ac:dyDescent="0.25">
      <c r="C3" s="27"/>
      <c r="D3" s="27"/>
      <c r="E3" s="35"/>
      <c r="F3" s="29"/>
      <c r="G3" s="29"/>
      <c r="H3" s="29"/>
      <c r="I3" s="30"/>
      <c r="J3" s="36"/>
      <c r="K3" s="37"/>
      <c r="L3" s="108"/>
      <c r="M3" s="109"/>
      <c r="N3" s="38"/>
    </row>
    <row r="4" spans="1:15" ht="20.100000000000001" customHeight="1" x14ac:dyDescent="0.25">
      <c r="C4" s="27"/>
      <c r="D4" s="27"/>
      <c r="E4" s="35"/>
      <c r="F4" s="29" t="s">
        <v>98</v>
      </c>
      <c r="G4" s="114" t="s">
        <v>100</v>
      </c>
      <c r="H4" s="114" t="s">
        <v>101</v>
      </c>
      <c r="I4" s="115" t="s">
        <v>106</v>
      </c>
      <c r="J4" s="31"/>
      <c r="K4" s="40"/>
      <c r="L4" s="130"/>
      <c r="M4" s="131"/>
      <c r="N4" s="41" t="str">
        <f>IFERROR(VLOOKUP($H$10,[1]header!$A$2:$T$99999, 20, FALSE),"")</f>
        <v/>
      </c>
    </row>
    <row r="5" spans="1:15" ht="20.100000000000001" customHeight="1" x14ac:dyDescent="0.25">
      <c r="C5" s="27"/>
      <c r="D5" s="27"/>
      <c r="E5" s="35"/>
      <c r="F5" s="29" t="s">
        <v>99</v>
      </c>
      <c r="G5" s="29"/>
      <c r="H5" s="29"/>
      <c r="I5" s="39"/>
      <c r="J5" s="30"/>
      <c r="K5" s="110"/>
      <c r="L5" s="111"/>
      <c r="M5" s="111"/>
      <c r="N5" s="112"/>
    </row>
    <row r="6" spans="1:15" ht="20.100000000000001" customHeight="1" x14ac:dyDescent="0.25">
      <c r="C6" s="27"/>
      <c r="D6" s="27"/>
      <c r="E6" s="35"/>
      <c r="F6" s="29" t="s">
        <v>102</v>
      </c>
      <c r="G6" s="29"/>
      <c r="H6" s="29"/>
      <c r="I6" s="39"/>
      <c r="J6" s="30"/>
      <c r="K6" s="110"/>
      <c r="L6" s="111"/>
      <c r="M6" s="111"/>
      <c r="N6" s="112"/>
    </row>
    <row r="7" spans="1:15" ht="20.100000000000001" customHeight="1" x14ac:dyDescent="0.25">
      <c r="C7" s="27"/>
      <c r="D7" s="27"/>
      <c r="E7" s="35"/>
      <c r="F7" s="29" t="s">
        <v>103</v>
      </c>
      <c r="G7" s="29"/>
      <c r="H7" s="29"/>
      <c r="I7" s="39"/>
      <c r="J7" s="30"/>
      <c r="K7" s="110"/>
      <c r="L7" s="111"/>
      <c r="M7" s="111"/>
      <c r="N7" s="112"/>
    </row>
    <row r="8" spans="1:15" ht="20.100000000000001" customHeight="1" x14ac:dyDescent="0.25">
      <c r="C8" s="27"/>
      <c r="D8" s="27"/>
      <c r="E8" s="35"/>
      <c r="F8" s="29" t="s">
        <v>104</v>
      </c>
      <c r="G8" s="29"/>
      <c r="H8" s="29"/>
      <c r="I8" s="39"/>
      <c r="J8" s="30"/>
      <c r="K8" s="110"/>
      <c r="L8" s="111"/>
      <c r="M8" s="111"/>
      <c r="N8" s="112"/>
    </row>
    <row r="9" spans="1:15" ht="20.100000000000001" customHeight="1" x14ac:dyDescent="0.25">
      <c r="C9" s="27"/>
      <c r="D9" s="27"/>
      <c r="E9" s="35"/>
      <c r="F9" s="29" t="s">
        <v>105</v>
      </c>
      <c r="G9" s="29">
        <f>SUM(G5:G8)</f>
        <v>0</v>
      </c>
      <c r="H9" s="29">
        <f>SUM(H5:H8)</f>
        <v>0</v>
      </c>
      <c r="I9" s="29">
        <f>SUM(I5:I8)</f>
        <v>0</v>
      </c>
      <c r="J9" s="39" t="str">
        <f>IFERROR(VLOOKUP($H$10,[1]header!$A$2:$O$99999,4, FALSE)+1,"")</f>
        <v/>
      </c>
      <c r="K9" s="132"/>
      <c r="L9" s="132"/>
      <c r="M9" s="132"/>
      <c r="N9" s="133"/>
      <c r="O9" s="42"/>
    </row>
    <row r="10" spans="1:15" s="121" customFormat="1" ht="25.5" customHeight="1" x14ac:dyDescent="0.25">
      <c r="A10" s="116"/>
      <c r="B10" s="116"/>
      <c r="C10" s="117"/>
      <c r="D10" s="117"/>
      <c r="E10" s="118"/>
      <c r="F10" s="119"/>
      <c r="G10" s="119"/>
      <c r="H10" s="43"/>
      <c r="I10" s="110"/>
      <c r="J10" s="120"/>
      <c r="K10" s="44" t="s">
        <v>5</v>
      </c>
      <c r="L10" s="45"/>
      <c r="M10" s="45"/>
      <c r="N10" s="46"/>
      <c r="O10" s="47"/>
    </row>
    <row r="11" spans="1:15" s="45" customFormat="1" ht="18.75" customHeight="1" thickBot="1" x14ac:dyDescent="0.3">
      <c r="A11" s="122"/>
      <c r="B11" s="122"/>
      <c r="E11" s="123"/>
      <c r="F11" s="51"/>
      <c r="G11" s="124"/>
      <c r="J11" s="125"/>
      <c r="K11" s="44" t="s">
        <v>6</v>
      </c>
      <c r="N11" s="46"/>
      <c r="O11" s="126"/>
    </row>
    <row r="12" spans="1:15" ht="27" customHeight="1" x14ac:dyDescent="0.25">
      <c r="C12" s="49"/>
      <c r="D12" s="49"/>
      <c r="E12" s="50"/>
      <c r="F12" s="113"/>
      <c r="G12" s="48" t="s">
        <v>97</v>
      </c>
      <c r="H12" s="53" t="s">
        <v>90</v>
      </c>
      <c r="I12" s="53" t="s">
        <v>91</v>
      </c>
      <c r="J12" s="53" t="s">
        <v>92</v>
      </c>
      <c r="K12" s="53" t="s">
        <v>93</v>
      </c>
      <c r="L12" s="53" t="s">
        <v>94</v>
      </c>
      <c r="M12" s="53" t="s">
        <v>95</v>
      </c>
      <c r="N12" s="1" t="s">
        <v>7</v>
      </c>
      <c r="O12" s="1" t="s">
        <v>8</v>
      </c>
    </row>
    <row r="13" spans="1:15" ht="45" x14ac:dyDescent="0.25">
      <c r="A13" s="52" t="s">
        <v>9</v>
      </c>
      <c r="B13" s="52" t="s">
        <v>10</v>
      </c>
      <c r="C13" s="29"/>
      <c r="D13" s="32" t="s">
        <v>11</v>
      </c>
      <c r="E13" s="32" t="s">
        <v>12</v>
      </c>
      <c r="F13" s="36"/>
      <c r="G13" s="107"/>
      <c r="H13" s="53"/>
      <c r="I13" s="53"/>
      <c r="J13" s="53"/>
      <c r="K13" s="53"/>
      <c r="L13" s="53"/>
      <c r="M13" s="53"/>
      <c r="N13" s="127"/>
      <c r="O13" s="127"/>
    </row>
    <row r="14" spans="1:15" x14ac:dyDescent="0.25">
      <c r="A14" s="5" t="s">
        <v>13</v>
      </c>
      <c r="B14" s="5" t="s">
        <v>14</v>
      </c>
      <c r="C14" s="54">
        <v>40000</v>
      </c>
      <c r="D14" s="54"/>
      <c r="E14" s="54"/>
      <c r="F14" s="55" t="s">
        <v>15</v>
      </c>
      <c r="G14" s="55"/>
      <c r="H14" s="56"/>
      <c r="I14" s="56"/>
      <c r="J14" s="57"/>
      <c r="K14" s="18"/>
      <c r="L14" s="18"/>
      <c r="M14" s="18"/>
      <c r="N14" s="58"/>
      <c r="O14" s="59"/>
    </row>
    <row r="15" spans="1:15" ht="15" customHeight="1" outlineLevel="1" x14ac:dyDescent="0.25">
      <c r="A15" s="5" t="s">
        <v>16</v>
      </c>
      <c r="B15" s="5" t="s">
        <v>17</v>
      </c>
      <c r="C15" s="2">
        <v>46100</v>
      </c>
      <c r="D15" s="3" t="s">
        <v>18</v>
      </c>
      <c r="E15" s="60"/>
      <c r="F15" s="61" t="s">
        <v>96</v>
      </c>
      <c r="G15" s="61">
        <f>H9</f>
        <v>0</v>
      </c>
      <c r="H15" s="63">
        <f>I9</f>
        <v>0</v>
      </c>
      <c r="I15" s="64"/>
      <c r="J15" s="65"/>
      <c r="K15" s="19"/>
      <c r="L15" s="64"/>
      <c r="M15" s="65"/>
      <c r="N15" s="66"/>
      <c r="O15" s="67"/>
    </row>
    <row r="16" spans="1:15" s="26" customFormat="1" outlineLevel="1" x14ac:dyDescent="0.25">
      <c r="A16" s="4" t="s">
        <v>19</v>
      </c>
      <c r="B16" s="4" t="s">
        <v>20</v>
      </c>
      <c r="C16" s="2">
        <v>46130</v>
      </c>
      <c r="D16" s="3" t="s">
        <v>18</v>
      </c>
      <c r="E16" s="60"/>
      <c r="F16" s="68" t="s">
        <v>21</v>
      </c>
      <c r="G16" s="68"/>
      <c r="H16" s="68"/>
      <c r="I16" s="64"/>
      <c r="J16" s="65"/>
      <c r="K16" s="20"/>
      <c r="L16" s="64"/>
      <c r="M16" s="65"/>
      <c r="N16" s="66"/>
      <c r="O16" s="67"/>
    </row>
    <row r="17" spans="1:15" outlineLevel="2" x14ac:dyDescent="0.25">
      <c r="A17" s="5" t="s">
        <v>16</v>
      </c>
      <c r="B17" s="5" t="s">
        <v>17</v>
      </c>
      <c r="C17" s="54">
        <v>48100</v>
      </c>
      <c r="D17" s="6" t="s">
        <v>18</v>
      </c>
      <c r="E17" s="60"/>
      <c r="F17" s="69" t="s">
        <v>22</v>
      </c>
      <c r="G17" s="69"/>
      <c r="H17" s="62"/>
      <c r="I17" s="64"/>
      <c r="J17" s="65"/>
      <c r="K17" s="21"/>
      <c r="L17" s="64"/>
      <c r="M17" s="65"/>
      <c r="N17" s="70"/>
      <c r="O17" s="71"/>
    </row>
    <row r="18" spans="1:15" outlineLevel="2" x14ac:dyDescent="0.25">
      <c r="A18" s="5" t="s">
        <v>13</v>
      </c>
      <c r="B18" s="5" t="s">
        <v>14</v>
      </c>
      <c r="C18" s="54">
        <v>48500</v>
      </c>
      <c r="D18" s="6" t="s">
        <v>18</v>
      </c>
      <c r="E18" s="60"/>
      <c r="F18" s="69" t="s">
        <v>23</v>
      </c>
      <c r="G18" s="69"/>
      <c r="H18" s="63"/>
      <c r="I18" s="64"/>
      <c r="J18" s="65"/>
      <c r="K18" s="20"/>
      <c r="L18" s="64"/>
      <c r="M18" s="65"/>
      <c r="N18" s="70"/>
      <c r="O18" s="71"/>
    </row>
    <row r="19" spans="1:15" outlineLevel="2" x14ac:dyDescent="0.25">
      <c r="A19" s="5" t="s">
        <v>24</v>
      </c>
      <c r="B19" s="26" t="s">
        <v>20</v>
      </c>
      <c r="C19" s="54">
        <v>48600</v>
      </c>
      <c r="D19" s="6" t="s">
        <v>18</v>
      </c>
      <c r="E19" s="60"/>
      <c r="F19" s="69" t="s">
        <v>25</v>
      </c>
      <c r="G19" s="69"/>
      <c r="H19" s="63"/>
      <c r="I19" s="64"/>
      <c r="J19" s="65"/>
      <c r="K19" s="20"/>
      <c r="L19" s="64"/>
      <c r="M19" s="65"/>
      <c r="N19" s="70"/>
      <c r="O19" s="71"/>
    </row>
    <row r="20" spans="1:15" outlineLevel="2" x14ac:dyDescent="0.25">
      <c r="A20" s="5" t="s">
        <v>16</v>
      </c>
      <c r="B20" s="5" t="s">
        <v>17</v>
      </c>
      <c r="C20" s="54">
        <v>48700</v>
      </c>
      <c r="D20" s="6" t="s">
        <v>18</v>
      </c>
      <c r="E20" s="60"/>
      <c r="F20" s="69" t="s">
        <v>26</v>
      </c>
      <c r="G20" s="69"/>
      <c r="H20" s="63"/>
      <c r="I20" s="64"/>
      <c r="J20" s="65"/>
      <c r="K20" s="20"/>
      <c r="L20" s="64"/>
      <c r="M20" s="65"/>
      <c r="N20" s="70"/>
      <c r="O20" s="71"/>
    </row>
    <row r="21" spans="1:15" outlineLevel="2" x14ac:dyDescent="0.25">
      <c r="A21" s="26" t="s">
        <v>24</v>
      </c>
      <c r="B21" s="26" t="s">
        <v>20</v>
      </c>
      <c r="C21" s="54">
        <v>48900</v>
      </c>
      <c r="D21" s="6" t="s">
        <v>18</v>
      </c>
      <c r="E21" s="60"/>
      <c r="F21" s="69" t="s">
        <v>27</v>
      </c>
      <c r="G21" s="69"/>
      <c r="H21" s="63"/>
      <c r="I21" s="64"/>
      <c r="J21" s="65"/>
      <c r="K21" s="20"/>
      <c r="L21" s="64"/>
      <c r="M21" s="65"/>
      <c r="N21" s="70"/>
      <c r="O21" s="71"/>
    </row>
    <row r="22" spans="1:15" s="77" customFormat="1" outlineLevel="2" x14ac:dyDescent="0.25">
      <c r="A22" s="5" t="s">
        <v>13</v>
      </c>
      <c r="B22" s="5" t="s">
        <v>14</v>
      </c>
      <c r="C22" s="72">
        <v>49900</v>
      </c>
      <c r="D22" s="72" t="s">
        <v>18</v>
      </c>
      <c r="E22" s="73"/>
      <c r="F22" s="69" t="s">
        <v>28</v>
      </c>
      <c r="G22" s="69"/>
      <c r="H22" s="74"/>
      <c r="I22" s="64"/>
      <c r="J22" s="65"/>
      <c r="K22" s="20"/>
      <c r="L22" s="64"/>
      <c r="M22" s="65"/>
      <c r="N22" s="75"/>
      <c r="O22" s="76"/>
    </row>
    <row r="23" spans="1:15" outlineLevel="2" x14ac:dyDescent="0.25">
      <c r="A23" s="26" t="s">
        <v>24</v>
      </c>
      <c r="B23" s="26" t="s">
        <v>20</v>
      </c>
      <c r="C23" s="54">
        <v>49910</v>
      </c>
      <c r="D23" s="72" t="s">
        <v>18</v>
      </c>
      <c r="E23" s="60"/>
      <c r="F23" s="69" t="s">
        <v>29</v>
      </c>
      <c r="G23" s="69"/>
      <c r="H23" s="63"/>
      <c r="I23" s="64"/>
      <c r="J23" s="65"/>
      <c r="K23" s="20"/>
      <c r="L23" s="64"/>
      <c r="M23" s="65"/>
      <c r="N23" s="70"/>
      <c r="O23" s="71"/>
    </row>
    <row r="24" spans="1:15" outlineLevel="2" x14ac:dyDescent="0.25">
      <c r="A24" s="26" t="s">
        <v>31</v>
      </c>
      <c r="B24" s="26" t="s">
        <v>32</v>
      </c>
      <c r="C24" s="54">
        <v>49970</v>
      </c>
      <c r="D24" s="72" t="s">
        <v>18</v>
      </c>
      <c r="E24" s="60"/>
      <c r="F24" s="69" t="s">
        <v>33</v>
      </c>
      <c r="G24" s="69"/>
      <c r="H24" s="63"/>
      <c r="I24" s="64"/>
      <c r="J24" s="65"/>
      <c r="K24" s="20"/>
      <c r="L24" s="64"/>
      <c r="M24" s="65"/>
      <c r="N24" s="70"/>
      <c r="O24" s="71"/>
    </row>
    <row r="25" spans="1:15" s="86" customFormat="1" outlineLevel="1" x14ac:dyDescent="0.25">
      <c r="A25" s="80" t="s">
        <v>13</v>
      </c>
      <c r="B25" s="80" t="s">
        <v>34</v>
      </c>
      <c r="C25" s="81" t="s">
        <v>35</v>
      </c>
      <c r="D25" s="81"/>
      <c r="E25" s="81"/>
      <c r="F25" s="82" t="s">
        <v>36</v>
      </c>
      <c r="G25" s="82"/>
      <c r="H25" s="23">
        <f>ROUND(SUBTOTAL(9,H17:H24), 0)</f>
        <v>0</v>
      </c>
      <c r="I25" s="23"/>
      <c r="J25" s="83"/>
      <c r="K25" s="22"/>
      <c r="L25" s="23"/>
      <c r="M25" s="83"/>
      <c r="N25" s="84"/>
      <c r="O25" s="85"/>
    </row>
    <row r="26" spans="1:15" s="90" customFormat="1" x14ac:dyDescent="0.25">
      <c r="A26" s="87" t="s">
        <v>13</v>
      </c>
      <c r="B26" s="87" t="s">
        <v>14</v>
      </c>
      <c r="C26" s="27" t="s">
        <v>38</v>
      </c>
      <c r="D26" s="27"/>
      <c r="E26" s="27"/>
      <c r="F26" s="55" t="s">
        <v>39</v>
      </c>
      <c r="G26" s="55"/>
      <c r="H26" s="23">
        <f>ROUND(SUBTOTAL(9,H15:H25), 0)</f>
        <v>0</v>
      </c>
      <c r="I26" s="23"/>
      <c r="J26" s="83"/>
      <c r="K26" s="23"/>
      <c r="L26" s="23"/>
      <c r="M26" s="83"/>
      <c r="N26" s="88"/>
      <c r="O26" s="89"/>
    </row>
    <row r="27" spans="1:15" x14ac:dyDescent="0.25">
      <c r="A27" s="5" t="s">
        <v>37</v>
      </c>
      <c r="B27" s="5" t="s">
        <v>14</v>
      </c>
      <c r="C27" s="7">
        <v>50000</v>
      </c>
      <c r="D27" s="7"/>
      <c r="E27" s="7"/>
      <c r="F27" s="55" t="s">
        <v>40</v>
      </c>
      <c r="G27" s="55"/>
      <c r="H27" s="91"/>
      <c r="I27" s="92"/>
      <c r="J27" s="65"/>
      <c r="K27" s="20"/>
      <c r="L27" s="64"/>
      <c r="M27" s="65"/>
      <c r="N27" s="88"/>
      <c r="O27" s="71"/>
    </row>
    <row r="28" spans="1:15" outlineLevel="1" x14ac:dyDescent="0.25">
      <c r="A28" s="10" t="s">
        <v>41</v>
      </c>
      <c r="B28" s="10" t="s">
        <v>17</v>
      </c>
      <c r="C28" s="7">
        <v>52400</v>
      </c>
      <c r="D28" s="12" t="s">
        <v>18</v>
      </c>
      <c r="E28" s="93"/>
      <c r="F28" s="69" t="s">
        <v>42</v>
      </c>
      <c r="G28" s="69"/>
      <c r="H28" s="63"/>
      <c r="I28" s="64"/>
      <c r="J28" s="65"/>
      <c r="K28" s="20"/>
      <c r="L28" s="64"/>
      <c r="M28" s="65"/>
      <c r="N28" s="70"/>
      <c r="O28" s="71"/>
    </row>
    <row r="29" spans="1:15" ht="17.25" customHeight="1" outlineLevel="1" x14ac:dyDescent="0.25">
      <c r="A29" s="94" t="s">
        <v>43</v>
      </c>
      <c r="B29" s="10" t="s">
        <v>44</v>
      </c>
      <c r="C29" s="7">
        <v>68300</v>
      </c>
      <c r="D29" s="12" t="s">
        <v>18</v>
      </c>
      <c r="E29" s="93"/>
      <c r="F29" s="69" t="s">
        <v>45</v>
      </c>
      <c r="G29" s="69"/>
      <c r="H29" s="21" t="str">
        <f>IFERROR(VLOOKUP(($H$10&amp;"."&amp;$C29),[1]data!$A$2:$D$100033,4,FALSE),"0")</f>
        <v>0</v>
      </c>
      <c r="I29" s="64"/>
      <c r="J29" s="65"/>
      <c r="K29" s="20"/>
      <c r="L29" s="64"/>
      <c r="M29" s="65"/>
      <c r="N29" s="66" t="s">
        <v>46</v>
      </c>
      <c r="O29" s="67"/>
    </row>
    <row r="30" spans="1:15" ht="17.25" customHeight="1" outlineLevel="2" x14ac:dyDescent="0.25">
      <c r="A30" s="10" t="s">
        <v>41</v>
      </c>
      <c r="B30" s="10" t="s">
        <v>17</v>
      </c>
      <c r="C30" s="7">
        <v>71200</v>
      </c>
      <c r="D30" s="12" t="s">
        <v>18</v>
      </c>
      <c r="E30" s="93"/>
      <c r="F30" s="69" t="s">
        <v>47</v>
      </c>
      <c r="G30" s="69"/>
      <c r="H30" s="63"/>
      <c r="I30" s="64"/>
      <c r="J30" s="65"/>
      <c r="K30" s="20"/>
      <c r="L30" s="64"/>
      <c r="M30" s="65"/>
      <c r="N30" s="70"/>
      <c r="O30" s="71"/>
    </row>
    <row r="31" spans="1:15" outlineLevel="2" x14ac:dyDescent="0.25">
      <c r="A31" s="10" t="s">
        <v>41</v>
      </c>
      <c r="B31" s="10" t="s">
        <v>17</v>
      </c>
      <c r="C31" s="7">
        <v>71400</v>
      </c>
      <c r="D31" s="12" t="s">
        <v>18</v>
      </c>
      <c r="E31" s="93"/>
      <c r="F31" s="69" t="s">
        <v>48</v>
      </c>
      <c r="G31" s="69"/>
      <c r="H31" s="63"/>
      <c r="I31" s="64"/>
      <c r="J31" s="65"/>
      <c r="K31" s="20"/>
      <c r="L31" s="64"/>
      <c r="M31" s="65"/>
      <c r="N31" s="70"/>
      <c r="O31" s="71"/>
    </row>
    <row r="32" spans="1:15" outlineLevel="2" x14ac:dyDescent="0.25">
      <c r="A32" s="10" t="s">
        <v>37</v>
      </c>
      <c r="B32" s="10" t="s">
        <v>14</v>
      </c>
      <c r="C32" s="7">
        <v>71600</v>
      </c>
      <c r="D32" s="12" t="s">
        <v>18</v>
      </c>
      <c r="E32" s="93"/>
      <c r="F32" s="69" t="s">
        <v>49</v>
      </c>
      <c r="G32" s="69"/>
      <c r="H32" s="63"/>
      <c r="I32" s="64"/>
      <c r="J32" s="65"/>
      <c r="K32" s="20"/>
      <c r="L32" s="64"/>
      <c r="M32" s="65"/>
      <c r="N32" s="70"/>
      <c r="O32" s="71"/>
    </row>
    <row r="33" spans="1:15" outlineLevel="2" x14ac:dyDescent="0.25">
      <c r="A33" s="10" t="s">
        <v>41</v>
      </c>
      <c r="B33" s="10" t="s">
        <v>17</v>
      </c>
      <c r="C33" s="7">
        <v>71800</v>
      </c>
      <c r="D33" s="12" t="s">
        <v>18</v>
      </c>
      <c r="E33" s="93"/>
      <c r="F33" s="69" t="s">
        <v>50</v>
      </c>
      <c r="G33" s="69"/>
      <c r="H33" s="63"/>
      <c r="I33" s="64"/>
      <c r="J33" s="65"/>
      <c r="K33" s="20"/>
      <c r="L33" s="64"/>
      <c r="M33" s="65"/>
      <c r="N33" s="70"/>
      <c r="O33" s="71"/>
    </row>
    <row r="34" spans="1:15" outlineLevel="2" x14ac:dyDescent="0.25">
      <c r="A34" s="10" t="s">
        <v>41</v>
      </c>
      <c r="B34" s="10" t="s">
        <v>17</v>
      </c>
      <c r="C34" s="7">
        <v>72100</v>
      </c>
      <c r="D34" s="12" t="s">
        <v>18</v>
      </c>
      <c r="E34" s="93"/>
      <c r="F34" s="69" t="s">
        <v>51</v>
      </c>
      <c r="G34" s="69"/>
      <c r="H34" s="63"/>
      <c r="I34" s="64"/>
      <c r="J34" s="65"/>
      <c r="K34" s="20"/>
      <c r="L34" s="64"/>
      <c r="M34" s="65"/>
      <c r="N34" s="70"/>
      <c r="O34" s="71"/>
    </row>
    <row r="35" spans="1:15" s="86" customFormat="1" outlineLevel="1" x14ac:dyDescent="0.25">
      <c r="A35" s="10" t="s">
        <v>37</v>
      </c>
      <c r="B35" s="10" t="s">
        <v>14</v>
      </c>
      <c r="C35" s="13" t="s">
        <v>52</v>
      </c>
      <c r="D35" s="13"/>
      <c r="E35" s="13"/>
      <c r="F35" s="95" t="s">
        <v>53</v>
      </c>
      <c r="G35" s="95"/>
      <c r="H35" s="96">
        <f>ROUND(SUBTOTAL(9,H30:H34), 0)</f>
        <v>0</v>
      </c>
      <c r="I35" s="23"/>
      <c r="J35" s="83"/>
      <c r="K35" s="22"/>
      <c r="L35" s="23"/>
      <c r="M35" s="83"/>
      <c r="N35" s="84"/>
      <c r="O35" s="85"/>
    </row>
    <row r="36" spans="1:15" outlineLevel="1" x14ac:dyDescent="0.25">
      <c r="A36" s="10" t="s">
        <v>37</v>
      </c>
      <c r="B36" s="10" t="s">
        <v>14</v>
      </c>
      <c r="C36" s="7">
        <v>75200</v>
      </c>
      <c r="D36" s="12" t="s">
        <v>18</v>
      </c>
      <c r="E36" s="93"/>
      <c r="F36" s="69" t="s">
        <v>56</v>
      </c>
      <c r="G36" s="69"/>
      <c r="H36" s="63"/>
      <c r="I36" s="64"/>
      <c r="J36" s="65"/>
      <c r="K36" s="19"/>
      <c r="L36" s="64"/>
      <c r="M36" s="65"/>
      <c r="N36" s="70"/>
      <c r="O36" s="71"/>
    </row>
    <row r="37" spans="1:15" outlineLevel="1" x14ac:dyDescent="0.25">
      <c r="A37" s="10" t="s">
        <v>37</v>
      </c>
      <c r="B37" s="10" t="s">
        <v>14</v>
      </c>
      <c r="C37" s="7">
        <v>77400</v>
      </c>
      <c r="D37" s="12" t="s">
        <v>18</v>
      </c>
      <c r="E37" s="93"/>
      <c r="F37" s="69" t="s">
        <v>57</v>
      </c>
      <c r="G37" s="69"/>
      <c r="H37" s="63"/>
      <c r="I37" s="64"/>
      <c r="J37" s="65"/>
      <c r="K37" s="20"/>
      <c r="L37" s="64"/>
      <c r="M37" s="65"/>
      <c r="N37" s="70"/>
      <c r="O37" s="71"/>
    </row>
    <row r="38" spans="1:15" outlineLevel="1" x14ac:dyDescent="0.25">
      <c r="A38" s="10" t="s">
        <v>41</v>
      </c>
      <c r="B38" s="10" t="s">
        <v>17</v>
      </c>
      <c r="C38" s="7">
        <v>79200</v>
      </c>
      <c r="D38" s="12" t="s">
        <v>18</v>
      </c>
      <c r="E38" s="93"/>
      <c r="F38" s="69" t="s">
        <v>58</v>
      </c>
      <c r="G38" s="69"/>
      <c r="H38" s="63"/>
      <c r="I38" s="64"/>
      <c r="J38" s="65"/>
      <c r="K38" s="19"/>
      <c r="L38" s="64"/>
      <c r="M38" s="65"/>
      <c r="N38" s="70"/>
      <c r="O38" s="71"/>
    </row>
    <row r="39" spans="1:15" outlineLevel="2" x14ac:dyDescent="0.25">
      <c r="A39" s="10" t="s">
        <v>37</v>
      </c>
      <c r="B39" s="10" t="s">
        <v>14</v>
      </c>
      <c r="C39" s="7">
        <v>55200</v>
      </c>
      <c r="D39" s="12" t="s">
        <v>55</v>
      </c>
      <c r="E39" s="93"/>
      <c r="F39" s="69" t="s">
        <v>59</v>
      </c>
      <c r="G39" s="69"/>
      <c r="H39" s="74"/>
      <c r="I39" s="64"/>
      <c r="J39" s="65"/>
      <c r="K39" s="20"/>
      <c r="L39" s="64"/>
      <c r="M39" s="65"/>
      <c r="N39" s="70"/>
      <c r="O39" s="71"/>
    </row>
    <row r="40" spans="1:15" s="49" customFormat="1" outlineLevel="3" x14ac:dyDescent="0.25">
      <c r="A40" s="10" t="s">
        <v>37</v>
      </c>
      <c r="B40" s="10" t="s">
        <v>14</v>
      </c>
      <c r="C40" s="9">
        <v>82200</v>
      </c>
      <c r="D40" s="12" t="s">
        <v>55</v>
      </c>
      <c r="E40" s="93"/>
      <c r="F40" s="69" t="s">
        <v>60</v>
      </c>
      <c r="G40" s="69"/>
      <c r="H40" s="63"/>
      <c r="I40" s="64"/>
      <c r="J40" s="65"/>
      <c r="K40" s="24"/>
      <c r="L40" s="64"/>
      <c r="M40" s="65"/>
      <c r="N40" s="70"/>
      <c r="O40" s="67"/>
    </row>
    <row r="41" spans="1:15" outlineLevel="3" x14ac:dyDescent="0.25">
      <c r="A41" s="10" t="s">
        <v>54</v>
      </c>
      <c r="B41" s="8" t="s">
        <v>30</v>
      </c>
      <c r="C41" s="7">
        <v>82600</v>
      </c>
      <c r="D41" s="12" t="s">
        <v>55</v>
      </c>
      <c r="E41" s="93"/>
      <c r="F41" s="69" t="s">
        <v>61</v>
      </c>
      <c r="G41" s="69"/>
      <c r="H41" s="78"/>
      <c r="I41" s="79"/>
      <c r="J41" s="65"/>
      <c r="K41" s="20"/>
      <c r="L41" s="79"/>
      <c r="M41" s="65"/>
      <c r="N41" s="70"/>
      <c r="O41" s="71"/>
    </row>
    <row r="42" spans="1:15" outlineLevel="3" x14ac:dyDescent="0.25">
      <c r="A42" s="10" t="s">
        <v>41</v>
      </c>
      <c r="B42" s="10" t="s">
        <v>17</v>
      </c>
      <c r="C42" s="7">
        <v>82920</v>
      </c>
      <c r="D42" s="12" t="s">
        <v>55</v>
      </c>
      <c r="E42" s="93"/>
      <c r="F42" s="69" t="s">
        <v>62</v>
      </c>
      <c r="G42" s="69"/>
      <c r="H42" s="63"/>
      <c r="I42" s="64"/>
      <c r="J42" s="65"/>
      <c r="K42" s="20"/>
      <c r="L42" s="64"/>
      <c r="M42" s="65"/>
      <c r="N42" s="70"/>
      <c r="O42" s="71"/>
    </row>
    <row r="43" spans="1:15" outlineLevel="3" x14ac:dyDescent="0.25">
      <c r="A43" s="10" t="s">
        <v>41</v>
      </c>
      <c r="B43" s="10" t="s">
        <v>17</v>
      </c>
      <c r="C43" s="7">
        <v>82930</v>
      </c>
      <c r="D43" s="12" t="s">
        <v>55</v>
      </c>
      <c r="E43" s="93"/>
      <c r="F43" s="69" t="s">
        <v>63</v>
      </c>
      <c r="G43" s="69"/>
      <c r="H43" s="63"/>
      <c r="I43" s="64"/>
      <c r="J43" s="65"/>
      <c r="K43" s="20"/>
      <c r="L43" s="64"/>
      <c r="M43" s="65"/>
      <c r="N43" s="70"/>
      <c r="O43" s="71"/>
    </row>
    <row r="44" spans="1:15" outlineLevel="3" x14ac:dyDescent="0.25">
      <c r="A44" s="10" t="s">
        <v>41</v>
      </c>
      <c r="B44" s="10" t="s">
        <v>17</v>
      </c>
      <c r="C44" s="7">
        <v>84300</v>
      </c>
      <c r="D44" s="12" t="s">
        <v>55</v>
      </c>
      <c r="E44" s="93"/>
      <c r="F44" s="69" t="s">
        <v>64</v>
      </c>
      <c r="G44" s="69"/>
      <c r="H44" s="63"/>
      <c r="I44" s="64"/>
      <c r="J44" s="65"/>
      <c r="K44" s="20"/>
      <c r="L44" s="64"/>
      <c r="M44" s="65"/>
      <c r="N44" s="70"/>
      <c r="O44" s="97"/>
    </row>
    <row r="45" spans="1:15" outlineLevel="3" x14ac:dyDescent="0.25">
      <c r="A45" s="10" t="s">
        <v>37</v>
      </c>
      <c r="B45" s="10" t="s">
        <v>14</v>
      </c>
      <c r="C45" s="7">
        <v>85940</v>
      </c>
      <c r="D45" s="12" t="s">
        <v>55</v>
      </c>
      <c r="E45" s="93"/>
      <c r="F45" s="69" t="s">
        <v>65</v>
      </c>
      <c r="G45" s="69"/>
      <c r="H45" s="63"/>
      <c r="I45" s="64"/>
      <c r="J45" s="65"/>
      <c r="K45" s="20"/>
      <c r="L45" s="64"/>
      <c r="M45" s="65"/>
      <c r="N45" s="70"/>
      <c r="O45" s="71"/>
    </row>
    <row r="46" spans="1:15" s="86" customFormat="1" ht="30" outlineLevel="2" x14ac:dyDescent="0.25">
      <c r="A46" s="15" t="s">
        <v>37</v>
      </c>
      <c r="B46" s="10" t="s">
        <v>14</v>
      </c>
      <c r="C46" s="13" t="s">
        <v>66</v>
      </c>
      <c r="D46" s="13"/>
      <c r="E46" s="13"/>
      <c r="F46" s="98" t="s">
        <v>67</v>
      </c>
      <c r="G46" s="98"/>
      <c r="H46" s="23">
        <f>ROUND(SUBTOTAL(9,H40:H45), 0)</f>
        <v>0</v>
      </c>
      <c r="I46" s="23"/>
      <c r="J46" s="83"/>
      <c r="K46" s="23"/>
      <c r="L46" s="23"/>
      <c r="M46" s="83"/>
      <c r="N46" s="84"/>
      <c r="O46" s="85"/>
    </row>
    <row r="47" spans="1:15" outlineLevel="2" x14ac:dyDescent="0.25">
      <c r="A47" s="10" t="s">
        <v>37</v>
      </c>
      <c r="B47" s="10" t="s">
        <v>14</v>
      </c>
      <c r="C47" s="7">
        <v>83110</v>
      </c>
      <c r="D47" s="12" t="s">
        <v>55</v>
      </c>
      <c r="E47" s="93"/>
      <c r="F47" s="69" t="s">
        <v>68</v>
      </c>
      <c r="G47" s="69"/>
      <c r="H47" s="63"/>
      <c r="I47" s="64"/>
      <c r="J47" s="65"/>
      <c r="K47" s="20"/>
      <c r="L47" s="64"/>
      <c r="M47" s="65"/>
      <c r="N47" s="70"/>
      <c r="O47" s="71"/>
    </row>
    <row r="48" spans="1:15" s="27" customFormat="1" outlineLevel="1" x14ac:dyDescent="0.25">
      <c r="A48" s="15" t="s">
        <v>37</v>
      </c>
      <c r="B48" s="10" t="s">
        <v>17</v>
      </c>
      <c r="C48" s="14" t="s">
        <v>69</v>
      </c>
      <c r="D48" s="14"/>
      <c r="E48" s="14"/>
      <c r="F48" s="55" t="s">
        <v>70</v>
      </c>
      <c r="G48" s="55"/>
      <c r="H48" s="23">
        <f>ROUND(SUBTOTAL(9,H39:H47), 0)</f>
        <v>0</v>
      </c>
      <c r="I48" s="23"/>
      <c r="J48" s="83"/>
      <c r="K48" s="23"/>
      <c r="L48" s="23"/>
      <c r="M48" s="83"/>
      <c r="N48" s="70"/>
      <c r="O48" s="71"/>
    </row>
    <row r="49" spans="1:15" ht="30.95" customHeight="1" outlineLevel="2" x14ac:dyDescent="0.25">
      <c r="A49" s="10" t="s">
        <v>41</v>
      </c>
      <c r="B49" s="10" t="s">
        <v>17</v>
      </c>
      <c r="C49" s="7">
        <v>55400</v>
      </c>
      <c r="D49" s="12" t="s">
        <v>55</v>
      </c>
      <c r="E49" s="93"/>
      <c r="F49" s="69" t="s">
        <v>71</v>
      </c>
      <c r="G49" s="69"/>
      <c r="H49" s="63"/>
      <c r="I49" s="64"/>
      <c r="J49" s="65"/>
      <c r="K49" s="20"/>
      <c r="L49" s="64"/>
      <c r="M49" s="65"/>
      <c r="N49" s="66"/>
      <c r="O49" s="67"/>
    </row>
    <row r="50" spans="1:15" outlineLevel="3" x14ac:dyDescent="0.25">
      <c r="A50" s="10" t="s">
        <v>41</v>
      </c>
      <c r="B50" s="10" t="s">
        <v>17</v>
      </c>
      <c r="C50" s="7">
        <v>66400</v>
      </c>
      <c r="D50" s="12" t="s">
        <v>55</v>
      </c>
      <c r="E50" s="93"/>
      <c r="F50" s="69" t="s">
        <v>72</v>
      </c>
      <c r="G50" s="69"/>
      <c r="H50" s="63"/>
      <c r="I50" s="64"/>
      <c r="J50" s="65"/>
      <c r="K50" s="20"/>
      <c r="L50" s="64"/>
      <c r="M50" s="65"/>
      <c r="N50" s="70"/>
      <c r="O50" s="71"/>
    </row>
    <row r="51" spans="1:15" outlineLevel="3" x14ac:dyDescent="0.25">
      <c r="A51" s="10" t="s">
        <v>41</v>
      </c>
      <c r="B51" s="10" t="s">
        <v>17</v>
      </c>
      <c r="C51" s="7">
        <v>66600</v>
      </c>
      <c r="D51" s="12" t="s">
        <v>55</v>
      </c>
      <c r="E51" s="93"/>
      <c r="F51" s="69" t="s">
        <v>73</v>
      </c>
      <c r="G51" s="69"/>
      <c r="H51" s="63"/>
      <c r="I51" s="64"/>
      <c r="J51" s="65"/>
      <c r="K51" s="20"/>
      <c r="L51" s="64"/>
      <c r="M51" s="65"/>
      <c r="N51" s="70"/>
      <c r="O51" s="71"/>
    </row>
    <row r="52" spans="1:15" outlineLevel="3" x14ac:dyDescent="0.25">
      <c r="A52" s="10" t="s">
        <v>41</v>
      </c>
      <c r="B52" s="10" t="s">
        <v>17</v>
      </c>
      <c r="C52" s="7">
        <v>66800</v>
      </c>
      <c r="D52" s="12" t="s">
        <v>55</v>
      </c>
      <c r="E52" s="93"/>
      <c r="F52" s="69" t="s">
        <v>74</v>
      </c>
      <c r="G52" s="69"/>
      <c r="H52" s="63"/>
      <c r="I52" s="64"/>
      <c r="J52" s="65"/>
      <c r="K52" s="20"/>
      <c r="L52" s="64"/>
      <c r="M52" s="65"/>
      <c r="N52" s="70"/>
      <c r="O52" s="71"/>
    </row>
    <row r="53" spans="1:15" outlineLevel="3" x14ac:dyDescent="0.25">
      <c r="A53" s="10" t="s">
        <v>41</v>
      </c>
      <c r="B53" s="10" t="s">
        <v>17</v>
      </c>
      <c r="C53" s="7">
        <v>66860</v>
      </c>
      <c r="D53" s="12" t="s">
        <v>55</v>
      </c>
      <c r="E53" s="93"/>
      <c r="F53" s="69" t="s">
        <v>75</v>
      </c>
      <c r="G53" s="69"/>
      <c r="H53" s="63"/>
      <c r="I53" s="64"/>
      <c r="J53" s="65"/>
      <c r="K53" s="20"/>
      <c r="L53" s="64"/>
      <c r="M53" s="65"/>
      <c r="N53" s="70"/>
      <c r="O53" s="71"/>
    </row>
    <row r="54" spans="1:15" outlineLevel="3" x14ac:dyDescent="0.25">
      <c r="A54" s="10" t="s">
        <v>41</v>
      </c>
      <c r="B54" s="10" t="s">
        <v>17</v>
      </c>
      <c r="C54" s="7">
        <v>67500</v>
      </c>
      <c r="D54" s="12" t="s">
        <v>55</v>
      </c>
      <c r="E54" s="93"/>
      <c r="F54" s="69" t="s">
        <v>76</v>
      </c>
      <c r="G54" s="69"/>
      <c r="H54" s="63"/>
      <c r="I54" s="64"/>
      <c r="J54" s="65"/>
      <c r="K54" s="20"/>
      <c r="L54" s="64"/>
      <c r="M54" s="65"/>
      <c r="N54" s="70"/>
      <c r="O54" s="67"/>
    </row>
    <row r="55" spans="1:15" outlineLevel="3" x14ac:dyDescent="0.25">
      <c r="A55" s="10" t="s">
        <v>41</v>
      </c>
      <c r="B55" s="10" t="s">
        <v>17</v>
      </c>
      <c r="C55" s="7">
        <v>68500</v>
      </c>
      <c r="D55" s="12" t="s">
        <v>55</v>
      </c>
      <c r="E55" s="93"/>
      <c r="F55" s="69" t="s">
        <v>77</v>
      </c>
      <c r="G55" s="69"/>
      <c r="H55" s="63"/>
      <c r="I55" s="64"/>
      <c r="J55" s="65"/>
      <c r="K55" s="20"/>
      <c r="L55" s="64"/>
      <c r="M55" s="65"/>
      <c r="N55" s="70"/>
      <c r="O55" s="71"/>
    </row>
    <row r="56" spans="1:15" s="86" customFormat="1" outlineLevel="2" x14ac:dyDescent="0.25">
      <c r="A56" s="15" t="s">
        <v>41</v>
      </c>
      <c r="B56" s="15" t="s">
        <v>17</v>
      </c>
      <c r="C56" s="13" t="s">
        <v>78</v>
      </c>
      <c r="D56" s="13"/>
      <c r="E56" s="13"/>
      <c r="F56" s="98" t="s">
        <v>79</v>
      </c>
      <c r="G56" s="98"/>
      <c r="H56" s="23">
        <f>ROUND(SUBTOTAL(9,H50:H55), 0)</f>
        <v>0</v>
      </c>
      <c r="I56" s="23"/>
      <c r="J56" s="83"/>
      <c r="K56" s="22"/>
      <c r="L56" s="23"/>
      <c r="M56" s="83"/>
      <c r="N56" s="84"/>
      <c r="O56" s="85"/>
    </row>
    <row r="57" spans="1:15" outlineLevel="1" x14ac:dyDescent="0.25">
      <c r="A57" s="15" t="s">
        <v>41</v>
      </c>
      <c r="B57" s="15" t="s">
        <v>17</v>
      </c>
      <c r="C57" s="14" t="s">
        <v>80</v>
      </c>
      <c r="D57" s="14"/>
      <c r="E57" s="14"/>
      <c r="F57" s="55" t="s">
        <v>81</v>
      </c>
      <c r="G57" s="55"/>
      <c r="H57" s="23">
        <f>ROUND(SUBTOTAL(9,H49:H56), 0)</f>
        <v>0</v>
      </c>
      <c r="I57" s="23"/>
      <c r="J57" s="83"/>
      <c r="K57" s="23"/>
      <c r="L57" s="23"/>
      <c r="M57" s="83"/>
      <c r="N57" s="70"/>
      <c r="O57" s="71"/>
    </row>
    <row r="58" spans="1:15" s="86" customFormat="1" outlineLevel="1" x14ac:dyDescent="0.25">
      <c r="A58" s="15" t="s">
        <v>37</v>
      </c>
      <c r="B58" s="15" t="s">
        <v>14</v>
      </c>
      <c r="C58" s="13" t="s">
        <v>82</v>
      </c>
      <c r="D58" s="13"/>
      <c r="E58" s="13"/>
      <c r="F58" s="95" t="s">
        <v>83</v>
      </c>
      <c r="G58" s="95"/>
      <c r="H58" s="23">
        <f ca="1">58:58</f>
        <v>0</v>
      </c>
      <c r="I58" s="22"/>
      <c r="J58" s="83"/>
      <c r="K58" s="22"/>
      <c r="L58" s="23"/>
      <c r="M58" s="83"/>
      <c r="N58" s="84"/>
      <c r="O58" s="85"/>
    </row>
    <row r="59" spans="1:15" s="27" customFormat="1" x14ac:dyDescent="0.25">
      <c r="A59" s="15" t="s">
        <v>37</v>
      </c>
      <c r="B59" s="15" t="s">
        <v>14</v>
      </c>
      <c r="C59" s="14" t="s">
        <v>84</v>
      </c>
      <c r="D59" s="14"/>
      <c r="E59" s="14"/>
      <c r="F59" s="55" t="s">
        <v>85</v>
      </c>
      <c r="G59" s="55"/>
      <c r="H59" s="23">
        <f ca="1">ROUND(SUBTOTAL(9,H28:H58), 0)</f>
        <v>0</v>
      </c>
      <c r="I59" s="23"/>
      <c r="J59" s="83"/>
      <c r="K59" s="23"/>
      <c r="L59" s="23"/>
      <c r="M59" s="83"/>
      <c r="N59" s="99"/>
      <c r="O59" s="100"/>
    </row>
    <row r="60" spans="1:15" s="27" customFormat="1" ht="21" customHeight="1" x14ac:dyDescent="0.25">
      <c r="A60" s="15" t="s">
        <v>37</v>
      </c>
      <c r="B60" s="15" t="s">
        <v>14</v>
      </c>
      <c r="C60" s="14" t="s">
        <v>86</v>
      </c>
      <c r="D60" s="14"/>
      <c r="E60" s="14"/>
      <c r="F60" s="55" t="s">
        <v>87</v>
      </c>
      <c r="G60" s="55"/>
      <c r="H60" s="23" t="str">
        <f ca="1">IFERROR(H59/12/UNITS,"0")</f>
        <v>0</v>
      </c>
      <c r="I60" s="23"/>
      <c r="J60" s="83"/>
      <c r="K60" s="23"/>
      <c r="L60" s="23"/>
      <c r="M60" s="83"/>
      <c r="N60" s="99"/>
      <c r="O60" s="100"/>
    </row>
    <row r="61" spans="1:15" s="27" customFormat="1" ht="36" customHeight="1" x14ac:dyDescent="0.25">
      <c r="A61" s="15" t="s">
        <v>13</v>
      </c>
      <c r="B61" s="15" t="s">
        <v>14</v>
      </c>
      <c r="C61" s="27" t="s">
        <v>88</v>
      </c>
      <c r="F61" s="101" t="s">
        <v>89</v>
      </c>
      <c r="G61" s="101"/>
      <c r="H61" s="23" t="e">
        <f ca="1">ROUND(((H26)-H59-#REF!-SUM(#REF!)+SUM(#REF!)), 0)</f>
        <v>#REF!</v>
      </c>
      <c r="I61" s="23"/>
      <c r="J61" s="83"/>
      <c r="K61" s="23"/>
      <c r="L61" s="23"/>
      <c r="M61" s="83"/>
      <c r="N61" s="70"/>
      <c r="O61" s="71"/>
    </row>
    <row r="62" spans="1:15" s="27" customFormat="1" x14ac:dyDescent="0.25">
      <c r="A62" s="15" t="s">
        <v>13</v>
      </c>
      <c r="B62" s="15"/>
      <c r="F62" s="55"/>
      <c r="G62" s="55"/>
      <c r="H62" s="25"/>
      <c r="I62" s="102"/>
      <c r="J62" s="65"/>
      <c r="K62" s="25"/>
      <c r="L62" s="102"/>
      <c r="M62" s="103"/>
      <c r="N62" s="70"/>
      <c r="O62" s="71"/>
    </row>
    <row r="63" spans="1:15" x14ac:dyDescent="0.25">
      <c r="E63" s="16"/>
    </row>
    <row r="64" spans="1:15" x14ac:dyDescent="0.25">
      <c r="F64" s="27" t="s">
        <v>86</v>
      </c>
    </row>
    <row r="65" spans="9:9" x14ac:dyDescent="0.25">
      <c r="I65" s="106"/>
    </row>
    <row r="86" spans="14:14" x14ac:dyDescent="0.25">
      <c r="N86" s="17"/>
    </row>
  </sheetData>
  <mergeCells count="6">
    <mergeCell ref="O12:O13"/>
    <mergeCell ref="I1:M1"/>
    <mergeCell ref="L2:M2"/>
    <mergeCell ref="L4:M4"/>
    <mergeCell ref="K9:N9"/>
    <mergeCell ref="N12:N13"/>
  </mergeCells>
  <conditionalFormatting sqref="K12 I10:J19 K15:M19 I20:M25 H63:J1048576 H11:H15 H17:H25 H26:M62">
    <cfRule type="expression" dxfId="0" priority="4">
      <formula>"bold"</formula>
    </cfRule>
  </conditionalFormatting>
  <dataValidations count="1">
    <dataValidation type="list" allowBlank="1" showInputMessage="1" showErrorMessage="1" sqref="A10">
      <formula1>BudgetType</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macro="[2]!Audited">
                <anchor moveWithCells="1">
                  <from>
                    <xdr:col>7</xdr:col>
                    <xdr:colOff>0</xdr:colOff>
                    <xdr:row>9</xdr:row>
                    <xdr:rowOff>19050</xdr:rowOff>
                  </from>
                  <to>
                    <xdr:col>7</xdr:col>
                    <xdr:colOff>904875</xdr:colOff>
                    <xdr:row>10</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macro="[2]!FinancialReview">
                <anchor moveWithCells="1">
                  <from>
                    <xdr:col>7</xdr:col>
                    <xdr:colOff>0</xdr:colOff>
                    <xdr:row>10</xdr:row>
                    <xdr:rowOff>19050</xdr:rowOff>
                  </from>
                  <to>
                    <xdr:col>9</xdr:col>
                    <xdr:colOff>66675</xdr:colOff>
                    <xdr:row>11</xdr:row>
                    <xdr:rowOff>47625</xdr:rowOff>
                  </to>
                </anchor>
              </controlPr>
            </control>
          </mc:Choice>
        </mc:AlternateContent>
        <mc:AlternateContent xmlns:mc="http://schemas.openxmlformats.org/markup-compatibility/2006">
          <mc:Choice Requires="x14">
            <control shapeId="1027" r:id="rId6" name="Option Button 3">
              <controlPr defaultSize="0" autoFill="0" autoLine="0" autoPict="0" macro="[2]!EnterApproved">
                <anchor moveWithCells="1">
                  <from>
                    <xdr:col>14</xdr:col>
                    <xdr:colOff>19050</xdr:colOff>
                    <xdr:row>12</xdr:row>
                    <xdr:rowOff>533400</xdr:rowOff>
                  </from>
                  <to>
                    <xdr:col>14</xdr:col>
                    <xdr:colOff>1304925</xdr:colOff>
                    <xdr:row>14</xdr:row>
                    <xdr:rowOff>123825</xdr:rowOff>
                  </to>
                </anchor>
              </controlPr>
            </control>
          </mc:Choice>
        </mc:AlternateContent>
        <mc:AlternateContent xmlns:mc="http://schemas.openxmlformats.org/markup-compatibility/2006">
          <mc:Choice Requires="x14">
            <control shapeId="1028" r:id="rId7" name="Option Button 4">
              <controlPr defaultSize="0" autoFill="0" autoLine="0" autoPict="0" macro="[2]!CopyProposed">
                <anchor moveWithCells="1">
                  <from>
                    <xdr:col>14</xdr:col>
                    <xdr:colOff>19050</xdr:colOff>
                    <xdr:row>12</xdr:row>
                    <xdr:rowOff>333375</xdr:rowOff>
                  </from>
                  <to>
                    <xdr:col>14</xdr:col>
                    <xdr:colOff>1428750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 Operating Budget Template Indigenous Housing Fund RFP</dc:title>
  <dc:creator>BC Housing</dc:creator>
  <cp:keywords>RFP;Operating budget template;Indigenous Housing Fund</cp:keywords>
  <cp:lastModifiedBy>Michelle Mentore</cp:lastModifiedBy>
  <dcterms:created xsi:type="dcterms:W3CDTF">2018-03-14T15:20:56Z</dcterms:created>
  <dcterms:modified xsi:type="dcterms:W3CDTF">2018-06-18T23:24:27Z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ECM4_4668789</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mluc</vt:lpwstr>
  </property>
  <property fmtid="{D5CDD505-2E9C-101B-9397-08002B2CF9AE}" pid="6" name="DISdID">
    <vt:lpwstr>5395780</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http://wccm1.bchousing.org/cs/idcplg?IdcService=DESKTOP_DOC_INFO&amp;dDocName=ECM4_4668789&amp;dID=5395780&amp;ClientControlled=DocMan,taskpane&amp;coreContentOnly=1</vt:lpwstr>
  </property>
</Properties>
</file>